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50-30-20" state="visible" r:id="rId4"/>
  </sheets>
  <calcPr calcId="171027"/>
</workbook>
</file>

<file path=xl/sharedStrings.xml><?xml version="1.0" encoding="utf-8"?>
<sst xmlns="http://schemas.openxmlformats.org/spreadsheetml/2006/main" count="34" uniqueCount="34">
  <si>
    <t>Budget 50 / 30 / 20</t>
  </si>
  <si>
    <t>Saisis ton revenu net et tes dépenses réelles dans les cases jaunes, les cibles et les écarts se calculent automatiquement.</t>
  </si>
  <si>
    <t>Revenu net mensuel</t>
  </si>
  <si>
    <t>Somme après prélèvements sociaux et avant impôt sur le revenu</t>
  </si>
  <si>
    <t>Vue synthétique des 3 enveloppes</t>
  </si>
  <si>
    <t>Enveloppe</t>
  </si>
  <si>
    <t>Cible (€)</t>
  </si>
  <si>
    <t>Réel (€)</t>
  </si>
  <si>
    <t>Écart (€)</t>
  </si>
  <si>
    <t>% revenu</t>
  </si>
  <si>
    <t>50 % Besoins</t>
  </si>
  <si>
    <t>30 % Envies</t>
  </si>
  <si>
    <t>20 % Épargne</t>
  </si>
  <si>
    <t>Écart en vert = sous le budget · en rouge = dépassement</t>
  </si>
  <si>
    <t>50 % — Besoins (logement, alimentation, transport, santé)</t>
  </si>
  <si>
    <t>Loyer / remboursement prêt</t>
  </si>
  <si>
    <t>Charges (eau, électricité, internet)</t>
  </si>
  <si>
    <t>Alimentation (courses)</t>
  </si>
  <si>
    <t>Transport (carburant, abonnement)</t>
  </si>
  <si>
    <t>Assurances</t>
  </si>
  <si>
    <t>Santé (mutuelles, soins)</t>
  </si>
  <si>
    <t>30 % — Envies (loisirs, restaurants, shopping)</t>
  </si>
  <si>
    <t>Restaurants et sorties</t>
  </si>
  <si>
    <t>Vêtements et shopping</t>
  </si>
  <si>
    <t>Loisirs et abonnements</t>
  </si>
  <si>
    <t>Voyages et week-ends</t>
  </si>
  <si>
    <t>Cadeaux</t>
  </si>
  <si>
    <t>20 % — Épargne (précaution, retraite, projets)</t>
  </si>
  <si>
    <t>Épargne de précaution</t>
  </si>
  <si>
    <t>Retraite / PER</t>
  </si>
  <si>
    <t>Projet / investissement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</si>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</sst>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€&quot;"/>
  </numFmts>
  <fonts count="17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0F172A"/>
      <sz val="11"/>
    </font>
    <font>
      <i/>
      <color rgb="FF64748B"/>
      <sz val="9"/>
    </font>
    <font>
      <b/>
      <color rgb="FFFFFFFF"/>
      <sz val="11"/>
    </font>
    <font>
      <b/>
      <color rgb="FF64748B"/>
      <sz val="9"/>
    </font>
    <font>
      <b/>
      <color rgb="FF1D4ED8"/>
      <sz val="10"/>
    </font>
    <font>
      <b/>
      <sz val="10"/>
    </font>
    <font>
      <b/>
      <color rgb="FF64748B"/>
      <sz val="10"/>
    </font>
    <font>
      <b/>
      <color rgb="FFD97706"/>
      <sz val="10"/>
    </font>
    <font>
      <b/>
      <color rgb="FF059669"/>
      <sz val="10"/>
    </font>
    <font>
      <color rgb="FF0F172A"/>
      <sz val="10"/>
    </font>
    <font>
      <color rgb="FF64748B"/>
      <sz val="10"/>
    </font>
    <font>
      <sz val="10"/>
    </font>
    <font>
      <i/>
      <color rgb="FF94A3B8"/>
      <sz val="8"/>
    </font>
    <font>
      <u/>
      <color rgb="FF64748B"/>
      <sz val="9"/>
    </font>
  </fonts>
  <fills count="11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BEAFE"/>
      </patternFill>
    </fill>
    <fill>
      <patternFill patternType="solid">
        <fgColor rgb="FFFEF3C7"/>
      </patternFill>
    </fill>
    <fill>
      <patternFill patternType="solid">
        <fgColor rgb="FF1D4ED8"/>
      </patternFill>
    </fill>
    <fill>
      <patternFill patternType="solid">
        <fgColor rgb="FFD97706"/>
      </patternFill>
    </fill>
    <fill>
      <patternFill patternType="solid">
        <fgColor rgb="FF05966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/>
    <xf numFmtId="164" fontId="0" fillId="3" borderId="2" xfId="0" applyNumberForma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7" fillId="6" borderId="1" xfId="0" applyFont="1" applyFill="1" applyBorder="1"/>
    <xf numFmtId="164" fontId="7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9" fontId="9" fillId="6" borderId="1" xfId="0" applyNumberFormat="1" applyFont="1" applyFill="1" applyBorder="1" applyAlignment="1">
      <alignment horizontal="right" vertical="center"/>
    </xf>
    <xf numFmtId="0" fontId="10" fillId="7" borderId="1" xfId="0" applyFont="1" applyFill="1" applyBorder="1"/>
    <xf numFmtId="164" fontId="10" fillId="7" borderId="1" xfId="0" applyNumberFormat="1" applyFont="1" applyFill="1" applyBorder="1" applyAlignment="1">
      <alignment horizontal="right" vertical="center"/>
    </xf>
    <xf numFmtId="164" fontId="8" fillId="7" borderId="1" xfId="0" applyNumberFormat="1" applyFont="1" applyFill="1" applyBorder="1" applyAlignment="1">
      <alignment horizontal="right" vertical="center"/>
    </xf>
    <xf numFmtId="9" fontId="9" fillId="7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/>
    <xf numFmtId="164" fontId="11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9" fontId="9" fillId="2" borderId="1" xfId="0" applyNumberFormat="1" applyFont="1" applyFill="1" applyBorder="1" applyAlignment="1">
      <alignment horizontal="right" vertical="center"/>
    </xf>
    <xf numFmtId="0" fontId="5" fillId="8" borderId="0" xfId="0" applyFont="1" applyFill="1" applyAlignment="1">
      <alignment horizontal="left" vertical="center"/>
    </xf>
    <xf numFmtId="0" fontId="12" fillId="0" borderId="1" xfId="0" applyFont="1" applyBorder="1"/>
    <xf numFmtId="164" fontId="13" fillId="0" borderId="1" xfId="0" applyNumberFormat="1" applyFont="1" applyBorder="1" applyAlignment="1">
      <alignment horizontal="right" vertical="center"/>
    </xf>
    <xf numFmtId="164" fontId="12" fillId="3" borderId="1" xfId="0" applyNumberFormat="1" applyFont="1" applyFill="1" applyBorder="1" applyAlignment="1" applyProtection="1">
      <alignment horizontal="right" vertical="center"/>
      <protection locked="0"/>
    </xf>
    <xf numFmtId="164" fontId="14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0" fontId="5" fillId="9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color rgb="FF059669"/>
      </font>
      <fill>
        <patternFill patternType="solid">
          <bgColor rgb="FFD1FAE5"/>
        </patternFill>
      </fill>
    </dxf>
    <dxf>
      <font>
        <color rgb="FFDC2626"/>
      </font>
      <fill>
        <patternFill patternType="solid">
          <bgColor rgb="FFFEE2E2"/>
        </patternFill>
      </fill>
    </dxf>
    <dxf>
      <font>
        <color rgb="FF059669"/>
      </font>
    </dxf>
    <dxf>
      <font>
        <color rgb="FFDC262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 showGridLines="0"/>
  </sheetViews>
  <sheetFormatPr defaultRowHeight="15" outlineLevelRow="0" outlineLevelCol="0" x14ac:dyDescent="55"/>
  <cols>
    <col min="1" max="1" width="34" customWidth="1"/>
    <col min="2" max="3" width="14" customWidth="1"/>
    <col min="4" max="4" width="12" customWidth="1"/>
    <col min="5" max="5" width="1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2" customHeight="1" spans="1:5" x14ac:dyDescent="0.25">
      <c r="A4" s="3" t="s">
        <v>2</v>
      </c>
      <c r="B4" s="4">
        <v>3000</v>
      </c>
      <c r="C4" s="5" t="s">
        <v>3</v>
      </c>
      <c r="D4" s="5"/>
      <c r="E4" s="5"/>
    </row>
    <row r="6" ht="20" customHeight="1" spans="1:5" x14ac:dyDescent="0.25">
      <c r="A6" s="6" t="s">
        <v>4</v>
      </c>
      <c r="B6" s="6"/>
      <c r="C6" s="6"/>
      <c r="D6" s="6"/>
      <c r="E6" s="6"/>
    </row>
    <row r="7" ht="18" customHeight="1" spans="1:5" x14ac:dyDescent="0.2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ht="19" customHeight="1" spans="1:5" x14ac:dyDescent="0.25">
      <c r="A8" s="8" t="s">
        <v>10</v>
      </c>
      <c r="B8" s="9">
        <f>$B$4*0.5</f>
      </c>
      <c r="C8" s="9">
        <f>SUM(C14:C19)</f>
      </c>
      <c r="D8" s="10">
        <f>B8-C8</f>
      </c>
      <c r="E8" s="11">
        <f>IF($B$4=0,"",C8/$B$4)</f>
      </c>
    </row>
    <row r="9" ht="19" customHeight="1" spans="1:5" x14ac:dyDescent="0.25">
      <c r="A9" s="12" t="s">
        <v>11</v>
      </c>
      <c r="B9" s="13">
        <f>$B$4*0.3</f>
      </c>
      <c r="C9" s="13">
        <f>SUM(C22:C26)</f>
      </c>
      <c r="D9" s="14">
        <f>B9-C9</f>
      </c>
      <c r="E9" s="15">
        <f>IF($B$4=0,"",C9/$B$4)</f>
      </c>
    </row>
    <row r="10" ht="19" customHeight="1" spans="1:5" x14ac:dyDescent="0.25">
      <c r="A10" s="16" t="s">
        <v>12</v>
      </c>
      <c r="B10" s="17">
        <f>$B$4*0.2</f>
      </c>
      <c r="C10" s="17">
        <f>SUM(C29:C31)</f>
      </c>
      <c r="D10" s="18">
        <f>B10-C10</f>
      </c>
      <c r="E10" s="19">
        <f>IF($B$4=0,"",C10/$B$4)</f>
      </c>
    </row>
    <row r="11" ht="16" customHeight="1" spans="1:1" x14ac:dyDescent="0.25">
      <c r="A11" s="5" t="s">
        <v>13</v>
      </c>
    </row>
    <row r="13" ht="20" customHeight="1" spans="1:5" x14ac:dyDescent="0.25">
      <c r="A13" s="20" t="s">
        <v>14</v>
      </c>
      <c r="B13" s="20"/>
      <c r="C13" s="20"/>
      <c r="D13" s="20"/>
      <c r="E13" s="20"/>
    </row>
    <row r="14" ht="16" customHeight="1" spans="1:5" x14ac:dyDescent="0.25">
      <c r="A14" s="21" t="s">
        <v>15</v>
      </c>
      <c r="B14" s="22">
        <f>$B$4*0.5/6</f>
      </c>
      <c r="C14" s="23">
        <v>800</v>
      </c>
      <c r="D14" s="24">
        <f>B14-C14</f>
      </c>
      <c r="E14" s="25">
        <f>IF($B$4=0,"",C14/$B$4)</f>
      </c>
    </row>
    <row r="15" ht="16" customHeight="1" spans="1:5" x14ac:dyDescent="0.25">
      <c r="A15" s="21" t="s">
        <v>16</v>
      </c>
      <c r="B15" s="22">
        <f>$B$4*0.5/6</f>
      </c>
      <c r="C15" s="23">
        <v>150</v>
      </c>
      <c r="D15" s="24">
        <f>B15-C15</f>
      </c>
      <c r="E15" s="25">
        <f>IF($B$4=0,"",C15/$B$4)</f>
      </c>
    </row>
    <row r="16" ht="16" customHeight="1" spans="1:5" x14ac:dyDescent="0.25">
      <c r="A16" s="21" t="s">
        <v>17</v>
      </c>
      <c r="B16" s="22">
        <f>$B$4*0.5/6</f>
      </c>
      <c r="C16" s="23">
        <v>350</v>
      </c>
      <c r="D16" s="24">
        <f>B16-C16</f>
      </c>
      <c r="E16" s="25">
        <f>IF($B$4=0,"",C16/$B$4)</f>
      </c>
    </row>
    <row r="17" ht="16" customHeight="1" spans="1:5" x14ac:dyDescent="0.25">
      <c r="A17" s="21" t="s">
        <v>18</v>
      </c>
      <c r="B17" s="22">
        <f>$B$4*0.5/6</f>
      </c>
      <c r="C17" s="23">
        <v>120</v>
      </c>
      <c r="D17" s="24">
        <f>B17-C17</f>
      </c>
      <c r="E17" s="25">
        <f>IF($B$4=0,"",C17/$B$4)</f>
      </c>
    </row>
    <row r="18" ht="16" customHeight="1" spans="1:5" x14ac:dyDescent="0.25">
      <c r="A18" s="21" t="s">
        <v>19</v>
      </c>
      <c r="B18" s="22">
        <f>$B$4*0.5/6</f>
      </c>
      <c r="C18" s="23">
        <v>80</v>
      </c>
      <c r="D18" s="24">
        <f>B18-C18</f>
      </c>
      <c r="E18" s="25">
        <f>IF($B$4=0,"",C18/$B$4)</f>
      </c>
    </row>
    <row r="19" ht="16" customHeight="1" spans="1:5" x14ac:dyDescent="0.25">
      <c r="A19" s="21" t="s">
        <v>20</v>
      </c>
      <c r="B19" s="22">
        <f>$B$4*0.5/6</f>
      </c>
      <c r="C19" s="23">
        <v>60</v>
      </c>
      <c r="D19" s="24">
        <f>B19-C19</f>
      </c>
      <c r="E19" s="25">
        <f>IF($B$4=0,"",C19/$B$4)</f>
      </c>
    </row>
    <row r="21" ht="20" customHeight="1" spans="1:5" x14ac:dyDescent="0.25">
      <c r="A21" s="26" t="s">
        <v>21</v>
      </c>
      <c r="B21" s="26"/>
      <c r="C21" s="26"/>
      <c r="D21" s="26"/>
      <c r="E21" s="26"/>
    </row>
    <row r="22" ht="16" customHeight="1" spans="1:5" x14ac:dyDescent="0.25">
      <c r="A22" s="21" t="s">
        <v>22</v>
      </c>
      <c r="B22" s="22">
        <f>$B$4*0.3/5</f>
      </c>
      <c r="C22" s="23">
        <v>200</v>
      </c>
      <c r="D22" s="24">
        <f>B22-C22</f>
      </c>
      <c r="E22" s="25">
        <f>IF($B$4=0,"",C22/$B$4)</f>
      </c>
    </row>
    <row r="23" ht="16" customHeight="1" spans="1:5" x14ac:dyDescent="0.25">
      <c r="A23" s="21" t="s">
        <v>23</v>
      </c>
      <c r="B23" s="22">
        <f>$B$4*0.3/5</f>
      </c>
      <c r="C23" s="23">
        <v>100</v>
      </c>
      <c r="D23" s="24">
        <f>B23-C23</f>
      </c>
      <c r="E23" s="25">
        <f>IF($B$4=0,"",C23/$B$4)</f>
      </c>
    </row>
    <row r="24" ht="16" customHeight="1" spans="1:5" x14ac:dyDescent="0.25">
      <c r="A24" s="21" t="s">
        <v>24</v>
      </c>
      <c r="B24" s="22">
        <f>$B$4*0.3/5</f>
      </c>
      <c r="C24" s="23">
        <v>80</v>
      </c>
      <c r="D24" s="24">
        <f>B24-C24</f>
      </c>
      <c r="E24" s="25">
        <f>IF($B$4=0,"",C24/$B$4)</f>
      </c>
    </row>
    <row r="25" ht="16" customHeight="1" spans="1:5" x14ac:dyDescent="0.25">
      <c r="A25" s="21" t="s">
        <v>25</v>
      </c>
      <c r="B25" s="22">
        <f>$B$4*0.3/5</f>
      </c>
      <c r="C25" s="23">
        <v>100</v>
      </c>
      <c r="D25" s="24">
        <f>B25-C25</f>
      </c>
      <c r="E25" s="25">
        <f>IF($B$4=0,"",C25/$B$4)</f>
      </c>
    </row>
    <row r="26" ht="16" customHeight="1" spans="1:5" x14ac:dyDescent="0.25">
      <c r="A26" s="21" t="s">
        <v>26</v>
      </c>
      <c r="B26" s="22">
        <f>$B$4*0.3/5</f>
      </c>
      <c r="C26" s="23">
        <v>50</v>
      </c>
      <c r="D26" s="24">
        <f>B26-C26</f>
      </c>
      <c r="E26" s="25">
        <f>IF($B$4=0,"",C26/$B$4)</f>
      </c>
    </row>
    <row r="28" ht="20" customHeight="1" spans="1:5" x14ac:dyDescent="0.25">
      <c r="A28" s="27" t="s">
        <v>27</v>
      </c>
      <c r="B28" s="27"/>
      <c r="C28" s="27"/>
      <c r="D28" s="27"/>
      <c r="E28" s="27"/>
    </row>
    <row r="29" ht="16" customHeight="1" spans="1:5" x14ac:dyDescent="0.25">
      <c r="A29" s="21" t="s">
        <v>28</v>
      </c>
      <c r="B29" s="22">
        <f>$B$4*0.2/3</f>
      </c>
      <c r="C29" s="23">
        <v>200</v>
      </c>
      <c r="D29" s="24">
        <f>B29-C29</f>
      </c>
      <c r="E29" s="25">
        <f>IF($B$4=0,"",C29/$B$4)</f>
      </c>
    </row>
    <row r="30" ht="16" customHeight="1" spans="1:5" x14ac:dyDescent="0.25">
      <c r="A30" s="21" t="s">
        <v>29</v>
      </c>
      <c r="B30" s="22">
        <f>$B$4*0.2/3</f>
      </c>
      <c r="C30" s="23">
        <v>100</v>
      </c>
      <c r="D30" s="24">
        <f>B30-C30</f>
      </c>
      <c r="E30" s="25">
        <f>IF($B$4=0,"",C30/$B$4)</f>
      </c>
    </row>
    <row r="31" ht="16" customHeight="1" spans="1:5" x14ac:dyDescent="0.25">
      <c r="A31" s="21" t="s">
        <v>30</v>
      </c>
      <c r="B31" s="22">
        <f>$B$4*0.2/3</f>
      </c>
      <c r="C31" s="23">
        <v>100</v>
      </c>
      <c r="D31" s="24">
        <f>B31-C31</f>
      </c>
      <c r="E31" s="25">
        <f>IF($B$4=0,"",C31/$B$4)</f>
      </c>
    </row>
    <row r="33" ht="14" customHeight="1" spans="1:1" x14ac:dyDescent="0.25">
      <c r="A33" s="28" t="s">
        <v>31</v>
      </c>
    </row>
    <row r="37" ht="16" customHeight="1" spans="1:1" x14ac:dyDescent="0.25">
      <c r="A37" s="5" t="s">
        <v>32</v>
      </c>
    </row>
    <row r="38" ht="16" customHeight="1" spans="1:1" x14ac:dyDescent="0.25">
      <c r="A38" s="29" t="s">
        <v>33</v>
      </c>
    </row>
  </sheetData>
  <sheetProtection sheet="1" formatCells="0" formatColumns="0" formatRows="0" insertColumns="0" insertRows="0" deleteColumns="0" deleteRows="0" sort="0" autoFilter="0"/>
  <mergeCells count="7">
    <mergeCell ref="A1:E1"/>
    <mergeCell ref="A2:E2"/>
    <mergeCell ref="C4:E4"/>
    <mergeCell ref="A6:E6"/>
    <mergeCell ref="A13:E13"/>
    <mergeCell ref="A21:E21"/>
    <mergeCell ref="A28:E28"/>
  </mergeCells>
  <conditionalFormatting sqref="D14:D31">
    <cfRule type="cellIs" dxfId="0" priority="1" operator="greaterThan">
      <formula>0</formula>
    </cfRule>
    <cfRule type="cellIs" dxfId="1" priority="2" operator="lessThan">
      <formula>0</formula>
    </cfRule>
  </conditionalFormatting>
  <conditionalFormatting sqref="D8:D10">
    <cfRule type="cellIs" dxfId="2" priority="1" operator="greaterThan">
      <formula>0</formula>
    </cfRule>
    <cfRule type="cellIs" dxfId="3" priority="2" operator="lessThan">
      <formula>0</formula>
    </cfRule>
  </conditionalFormatting>
  <hyperlinks>
    <hyperlink ref="A37" r:id="rId1"/>
    <hyperlink ref="A3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50-30-20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2026-06-16T11:03:55Z</dcterms:created>
  <dcterms:modified xsi:type="dcterms:W3CDTF">2026-06-16T11:03:55Z</dcterms:modified>
</cp:coreProperties>
</file>