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ypothèses" state="visible" r:id="rId4"/>
    <sheet sheetId="2" name="Compte de résultat" state="visible" r:id="rId5"/>
    <sheet sheetId="3" name="Trésorerie" state="visible" r:id="rId6"/>
  </sheets>
  <calcPr calcId="171027"/>
</workbook>
</file>

<file path=xl/sharedStrings.xml><?xml version="1.0" encoding="utf-8"?>
<sst xmlns="http://schemas.openxmlformats.org/spreadsheetml/2006/main" count="65" uniqueCount="56">
  <si>
    <t>Business plan — Hypothèses</t>
  </si>
  <si>
    <t>Modifie les cellules jaunes, le compte de résultat et la trésorerie se recalculent automatiquement.</t>
  </si>
  <si>
    <t>Revenus</t>
  </si>
  <si>
    <t>Prix de vente moyen (€ HT)</t>
  </si>
  <si>
    <t>Par unité ou par heure</t>
  </si>
  <si>
    <t>Volume mensuel (unités/heures) — an 1</t>
  </si>
  <si>
    <t>Mois 1</t>
  </si>
  <si>
    <t>Taux de croissance annuel</t>
  </si>
  <si>
    <t>Appliqué au volume chaque année</t>
  </si>
  <si>
    <t>Charges</t>
  </si>
  <si>
    <t>Charges fixes mensuelles</t>
  </si>
  <si>
    <t>Loyer, abonnements, comptable…</t>
  </si>
  <si>
    <t>Charges variables (% du CA)</t>
  </si>
  <si>
    <t>Matières premières, commissions…</t>
  </si>
  <si>
    <t>Salaires et charges sociales mensuels</t>
  </si>
  <si>
    <t>Dont rémunération du dirigeant</t>
  </si>
  <si>
    <t>Investissement initial</t>
  </si>
  <si>
    <t>Investissement initial (équipements, création…)</t>
  </si>
  <si>
    <t>Décaissé au mois 1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</si>
  <si>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</si>
  <si>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</si>
  <si>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</si>
  <si>
    <t>Compte de résultat prévisionnel</t>
  </si>
  <si>
    <t>Ces montants se calculent à partir de l'onglet « Hypothèses ». Modifie les hypothèses pour les mettre à jour.</t>
  </si>
  <si>
    <t>Indicateur</t>
  </si>
  <si>
    <t>Année 1</t>
  </si>
  <si>
    <t>Année 2</t>
  </si>
  <si>
    <t>Année 3</t>
  </si>
  <si>
    <t>Chiffre d'affaires</t>
  </si>
  <si>
    <t>Charges variables</t>
  </si>
  <si>
    <t>Marge brute</t>
  </si>
  <si>
    <t>Charges fixes</t>
  </si>
  <si>
    <t>Salaires et charges sociales</t>
  </si>
  <si>
    <t>Résultat net</t>
  </si>
  <si>
    <t>Taux de marge nette</t>
  </si>
  <si>
    <t>Prévision de trésorerie — Année 1</t>
  </si>
  <si>
    <t>Ces montants se calculent à partir de l'onglet « Hypothèses ». Un solde cumulé négatif apparaît en rouge.</t>
  </si>
  <si>
    <t>Poste</t>
  </si>
  <si>
    <t>Jan.</t>
  </si>
  <si>
    <t>Fév.</t>
  </si>
  <si>
    <t>Mars</t>
  </si>
  <si>
    <t>Avr.</t>
  </si>
  <si>
    <t>Mai</t>
  </si>
  <si>
    <t>Juin</t>
  </si>
  <si>
    <t>Juil.</t>
  </si>
  <si>
    <t>Août</t>
  </si>
  <si>
    <t>Sep.</t>
  </si>
  <si>
    <t>Oct.</t>
  </si>
  <si>
    <t>Nov.</t>
  </si>
  <si>
    <t>Déc.</t>
  </si>
  <si>
    <t>Total</t>
  </si>
  <si>
    <t>Entrées (CA mensuel)</t>
  </si>
  <si>
    <t>Salaires et charges</t>
  </si>
  <si>
    <t>Total sorties</t>
  </si>
  <si>
    <t>Solde mensuel</t>
  </si>
  <si>
    <t>Solde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</si>
</sst>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€&quot;"/>
    <numFmt numFmtId="165" formatCode="0.0%"/>
  </numFmts>
  <fonts count="12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FFFFFF"/>
      <sz val="11"/>
    </font>
    <font>
      <color rgb="FF0F172A"/>
      <sz val="10"/>
    </font>
    <font>
      <i/>
      <color rgb="FF64748B"/>
      <sz val="9"/>
    </font>
    <font>
      <i/>
      <color rgb="FF94A3B8"/>
      <sz val="8"/>
    </font>
    <font>
      <u/>
      <color rgb="FF64748B"/>
      <sz val="9"/>
    </font>
    <font>
      <b/>
      <color rgb="FF0F172A"/>
      <sz val="10"/>
    </font>
    <font>
      <b/>
      <color rgb="FF047857"/>
      <sz val="11"/>
    </font>
    <font>
      <b/>
      <color rgb="FFFFFFFF"/>
      <sz val="10"/>
    </font>
    <font>
      <b/>
      <color rgb="FF047857"/>
      <sz val="10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/>
    <xf numFmtId="1" fontId="0" fillId="3" borderId="2" xfId="0" applyNumberFormat="1" applyFill="1" applyBorder="1" applyAlignment="1" applyProtection="1">
      <alignment horizontal="right" vertical="center"/>
      <protection locked="0"/>
    </xf>
    <xf numFmtId="165" fontId="0" fillId="3" borderId="2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164" fontId="8" fillId="5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/>
    <xf numFmtId="164" fontId="9" fillId="6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1" fillId="6" borderId="1" xfId="0" applyFont="1" applyFill="1" applyBorder="1"/>
    <xf numFmtId="164" fontId="11" fillId="6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8" customWidth="1"/>
    <col min="3" max="3" width="22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3"/>
    </row>
    <row r="5" ht="18" customHeight="1" spans="1:3" x14ac:dyDescent="0.25">
      <c r="A5" s="4" t="s">
        <v>3</v>
      </c>
      <c r="B5" s="5">
        <v>120</v>
      </c>
      <c r="C5" s="6" t="s">
        <v>4</v>
      </c>
    </row>
    <row r="6" ht="18" customHeight="1" spans="1:3" x14ac:dyDescent="0.25">
      <c r="A6" s="4" t="s">
        <v>5</v>
      </c>
      <c r="B6" s="7">
        <v>50</v>
      </c>
      <c r="C6" s="6" t="s">
        <v>6</v>
      </c>
    </row>
    <row r="7" ht="18" customHeight="1" spans="1:3" x14ac:dyDescent="0.25">
      <c r="A7" s="4" t="s">
        <v>7</v>
      </c>
      <c r="B7" s="8">
        <v>0.15</v>
      </c>
      <c r="C7" s="6" t="s">
        <v>8</v>
      </c>
    </row>
    <row r="8" ht="20" customHeight="1" spans="1:2" x14ac:dyDescent="0.25">
      <c r="A8" s="3" t="s">
        <v>9</v>
      </c>
      <c r="B8" s="3"/>
    </row>
    <row r="9" ht="18" customHeight="1" spans="1:3" x14ac:dyDescent="0.25">
      <c r="A9" s="4" t="s">
        <v>10</v>
      </c>
      <c r="B9" s="5">
        <v>2500</v>
      </c>
      <c r="C9" s="6" t="s">
        <v>11</v>
      </c>
    </row>
    <row r="10" ht="18" customHeight="1" spans="1:3" x14ac:dyDescent="0.25">
      <c r="A10" s="4" t="s">
        <v>12</v>
      </c>
      <c r="B10" s="8">
        <v>0.25</v>
      </c>
      <c r="C10" s="6" t="s">
        <v>13</v>
      </c>
    </row>
    <row r="11" ht="18" customHeight="1" spans="1:3" x14ac:dyDescent="0.25">
      <c r="A11" s="4" t="s">
        <v>14</v>
      </c>
      <c r="B11" s="5">
        <v>3500</v>
      </c>
      <c r="C11" s="6" t="s">
        <v>15</v>
      </c>
    </row>
    <row r="12" ht="20" customHeight="1" spans="1:2" x14ac:dyDescent="0.25">
      <c r="A12" s="3" t="s">
        <v>16</v>
      </c>
      <c r="B12" s="3"/>
    </row>
    <row r="13" ht="18" customHeight="1" spans="1:3" x14ac:dyDescent="0.25">
      <c r="A13" s="4" t="s">
        <v>17</v>
      </c>
      <c r="B13" s="5">
        <v>15000</v>
      </c>
      <c r="C13" s="6" t="s">
        <v>18</v>
      </c>
    </row>
    <row r="15" ht="14" customHeight="1" spans="1:1" x14ac:dyDescent="0.25">
      <c r="A15" s="9" t="s">
        <v>19</v>
      </c>
    </row>
    <row r="19" ht="16" customHeight="1" spans="1:1" x14ac:dyDescent="0.25">
      <c r="A19" s="10" t="s">
        <v>20</v>
      </c>
    </row>
    <row r="20" ht="16" customHeight="1" spans="1:1" x14ac:dyDescent="0.25">
      <c r="A20" s="11" t="s">
        <v>21</v>
      </c>
    </row>
  </sheetData>
  <sheetProtection sheet="1" formatCells="0" formatColumns="0" formatRows="0" insertColumns="0" insertRows="0" deleteColumns="0" deleteRows="0" sort="0" autoFilter="0"/>
  <mergeCells count="5">
    <mergeCell ref="A1:C1"/>
    <mergeCell ref="A2:C2"/>
    <mergeCell ref="A4:B4"/>
    <mergeCell ref="A8:B8"/>
    <mergeCell ref="A12:B12"/>
  </mergeCells>
  <hyperlinks>
    <hyperlink ref="A19" r:id="rId1"/>
    <hyperlink ref="A2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 showGridLines="0"/>
  </sheetViews>
  <sheetFormatPr defaultRowHeight="15" outlineLevelRow="0" outlineLevelCol="0" x14ac:dyDescent="55"/>
  <cols>
    <col min="1" max="1" width="32" customWidth="1"/>
    <col min="2" max="4" width="18" customWidth="1"/>
  </cols>
  <sheetData>
    <row r="1" ht="30" customHeight="1" spans="1:4" x14ac:dyDescent="0.25">
      <c r="A1" s="1" t="s">
        <v>22</v>
      </c>
      <c r="B1" s="1"/>
      <c r="C1" s="1"/>
      <c r="D1" s="1"/>
    </row>
    <row r="2" ht="16" customHeight="1" spans="1:4" x14ac:dyDescent="0.25">
      <c r="A2" s="2" t="s">
        <v>23</v>
      </c>
      <c r="B2" s="2"/>
      <c r="C2" s="2"/>
      <c r="D2" s="2"/>
    </row>
    <row r="4" ht="24" customHeight="1" spans="1:4" x14ac:dyDescent="0.25">
      <c r="A4" s="12" t="s">
        <v>24</v>
      </c>
      <c r="B4" s="12" t="s">
        <v>25</v>
      </c>
      <c r="C4" s="12" t="s">
        <v>26</v>
      </c>
      <c r="D4" s="12" t="s">
        <v>27</v>
      </c>
    </row>
    <row r="5" ht="18" customHeight="1" spans="1:4" x14ac:dyDescent="0.25">
      <c r="A5" s="13" t="s">
        <v>28</v>
      </c>
      <c r="B5" s="14">
        <f>Hypothèses!B5*Hypothèses!B6*12</f>
      </c>
      <c r="C5" s="14">
        <f>Hypothèses!B5*Hypothèses!B6*12*(1+Hypothèses!B7)</f>
      </c>
      <c r="D5" s="14">
        <f>Hypothèses!B5*Hypothèses!B6*12*(1+Hypothèses!B7)^2</f>
      </c>
    </row>
    <row r="6" ht="18" customHeight="1" spans="1:4" x14ac:dyDescent="0.25">
      <c r="A6" s="13" t="s">
        <v>29</v>
      </c>
      <c r="B6" s="14">
        <f>-(Hypothèses!B5*Hypothèses!B6*12*Hypothèses!B10)</f>
      </c>
      <c r="C6" s="14">
        <f>-(Hypothèses!B5*Hypothèses!B6*12*(1+Hypothèses!B7)*Hypothèses!B10)</f>
      </c>
      <c r="D6" s="14">
        <f>-(Hypothèses!B5*Hypothèses!B6*12*(1+Hypothèses!B7)^2*Hypothèses!B10)</f>
      </c>
    </row>
    <row r="7" ht="22" customHeight="1" spans="1:4" x14ac:dyDescent="0.25">
      <c r="A7" s="15" t="s">
        <v>30</v>
      </c>
      <c r="B7" s="16">
        <f>(Hypothèses!B5*Hypothèses!B6*12)-(Hypothèses!B5*Hypothèses!B6*12*Hypothèses!B10)</f>
      </c>
      <c r="C7" s="16">
        <f>(Hypothèses!B5*Hypothèses!B6*12*(1+Hypothèses!B7))-(Hypothèses!B5*Hypothèses!B6*12*(1+Hypothèses!B7)*Hypothèses!B10)</f>
      </c>
      <c r="D7" s="16">
        <f>(Hypothèses!B5*Hypothèses!B6*12*(1+Hypothèses!B7)^2)-(Hypothèses!B5*Hypothèses!B6*12*(1+Hypothèses!B7)^2*Hypothèses!B10)</f>
      </c>
    </row>
    <row r="8" ht="18" customHeight="1" spans="1:4" x14ac:dyDescent="0.25">
      <c r="A8" s="13" t="s">
        <v>31</v>
      </c>
      <c r="B8" s="14">
        <f>-Hypothèses!B9*12</f>
      </c>
      <c r="C8" s="14">
        <f>-Hypothèses!B9*12</f>
      </c>
      <c r="D8" s="14">
        <f>-Hypothèses!B9*12</f>
      </c>
    </row>
    <row r="9" ht="18" customHeight="1" spans="1:4" x14ac:dyDescent="0.25">
      <c r="A9" s="13" t="s">
        <v>32</v>
      </c>
      <c r="B9" s="14">
        <f>-Hypothèses!B11*12</f>
      </c>
      <c r="C9" s="14">
        <f>-Hypothèses!B11*12</f>
      </c>
      <c r="D9" s="14">
        <f>-Hypothèses!B11*12</f>
      </c>
    </row>
    <row r="10" ht="22" customHeight="1" spans="1:4" x14ac:dyDescent="0.25">
      <c r="A10" s="15" t="s">
        <v>33</v>
      </c>
      <c r="B10" s="16">
        <f>((Hypothèses!B5*Hypothèses!B6*12)-(Hypothèses!B5*Hypothèses!B6*12*Hypothèses!B10))-(Hypothèses!B9*12)-(Hypothèses!B11*12)</f>
      </c>
      <c r="C10" s="16">
        <f>((Hypothèses!B5*Hypothèses!B6*12*(1+Hypothèses!B7))-(Hypothèses!B5*Hypothèses!B6*12*(1+Hypothèses!B7)*Hypothèses!B10))-(Hypothèses!B9*12)-(Hypothèses!B11*12)</f>
      </c>
      <c r="D10" s="16">
        <f>((Hypothèses!B5*Hypothèses!B6*12*(1+Hypothèses!B7)^2)-(Hypothèses!B5*Hypothèses!B6*12*(1+Hypothèses!B7)^2*Hypothèses!B10))-(Hypothèses!B9*12)-(Hypothèses!B11*12)</f>
      </c>
    </row>
    <row r="11" ht="18" customHeight="1" spans="1:4" x14ac:dyDescent="0.25">
      <c r="A11" s="13" t="s">
        <v>34</v>
      </c>
      <c r="B11" s="17">
        <f>IF(Hypothèses!B5*Hypothèses!B6*12=0,0,(((Hypothèses!B5*Hypothèses!B6*12)-(Hypothèses!B5*Hypothèses!B6*12*Hypothèses!B10))-(Hypothèses!B9*12)-(Hypothèses!B11*12))/(Hypothèses!B5*Hypothèses!B6*12))</f>
      </c>
      <c r="C11" s="17">
        <f>IF(Hypothèses!B5*Hypothèses!B6*12*(1+Hypothèses!B7)=0,0,(((Hypothèses!B5*Hypothèses!B6*12*(1+Hypothèses!B7))-(Hypothèses!B5*Hypothèses!B6*12*(1+Hypothèses!B7)*Hypothèses!B10))-(Hypothèses!B9*12)-(Hypothèses!B11*12))/(Hypothèses!B5*Hypothèses!B6*12*(1+Hypothèses!B7)))</f>
      </c>
      <c r="D11" s="17">
        <f>IF(Hypothèses!B5*Hypothèses!B6*12*(1+Hypothèses!B7)^2=0,0,(((Hypothèses!B5*Hypothèses!B6*12*(1+Hypothèses!B7)^2)-(Hypothèses!B5*Hypothèses!B6*12*(1+Hypothèses!B7)^2*Hypothèses!B10))-(Hypothèses!B9*12)-(Hypothèses!B11*12))/(Hypothèses!B5*Hypothèses!B6*12*(1+Hypothèses!B7)^2))</f>
      </c>
    </row>
    <row r="13" ht="14" customHeight="1" spans="1:1" x14ac:dyDescent="0.25">
      <c r="A13" s="9" t="s">
        <v>19</v>
      </c>
    </row>
    <row r="17" ht="16" customHeight="1" spans="1:1" x14ac:dyDescent="0.25">
      <c r="A17" s="10" t="s">
        <v>20</v>
      </c>
    </row>
    <row r="18" ht="16" customHeight="1" spans="1:1" x14ac:dyDescent="0.25">
      <c r="A18" s="11" t="s">
        <v>21</v>
      </c>
    </row>
  </sheetData>
  <sheetProtection sheet="1" formatCells="0" formatColumns="0" formatRows="0" insertColumns="0" insertRows="0" deleteColumns="0" deleteRows="0" sort="0" autoFilter="0"/>
  <mergeCells count="2">
    <mergeCell ref="A1:D1"/>
    <mergeCell ref="A2:D2"/>
  </mergeCells>
  <conditionalFormatting sqref="B10:D10">
    <cfRule type="cellIs" dxfId="0" priority="1" operator="lessThan">
      <formula>0</formula>
    </cfRule>
  </conditionalFormatting>
  <hyperlinks>
    <hyperlink ref="A17" r:id="rId1"/>
    <hyperlink ref="A1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 showGridLines="0"/>
  </sheetViews>
  <sheetFormatPr defaultRowHeight="15" outlineLevelRow="0" outlineLevelCol="0" x14ac:dyDescent="55"/>
  <cols>
    <col min="1" max="1" width="28" customWidth="1"/>
    <col min="2" max="14" width="11" customWidth="1"/>
  </cols>
  <sheetData>
    <row r="1" ht="30" customHeight="1" spans="1:14" x14ac:dyDescent="0.2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6" customHeight="1" spans="1:14" x14ac:dyDescent="0.25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22" customHeight="1" spans="1:14" x14ac:dyDescent="0.25">
      <c r="A4" s="18" t="s">
        <v>37</v>
      </c>
      <c r="B4" s="19" t="s">
        <v>38</v>
      </c>
      <c r="C4" s="19" t="s">
        <v>39</v>
      </c>
      <c r="D4" s="19" t="s">
        <v>40</v>
      </c>
      <c r="E4" s="19" t="s">
        <v>41</v>
      </c>
      <c r="F4" s="19" t="s">
        <v>42</v>
      </c>
      <c r="G4" s="19" t="s">
        <v>43</v>
      </c>
      <c r="H4" s="19" t="s">
        <v>44</v>
      </c>
      <c r="I4" s="19" t="s">
        <v>45</v>
      </c>
      <c r="J4" s="19" t="s">
        <v>46</v>
      </c>
      <c r="K4" s="19" t="s">
        <v>47</v>
      </c>
      <c r="L4" s="19" t="s">
        <v>48</v>
      </c>
      <c r="M4" s="19" t="s">
        <v>49</v>
      </c>
      <c r="N4" s="19" t="s">
        <v>50</v>
      </c>
    </row>
    <row r="5" ht="18" customHeight="1" spans="1:14" x14ac:dyDescent="0.25">
      <c r="A5" s="4" t="s">
        <v>51</v>
      </c>
      <c r="B5" s="20">
        <f>Hypothèses!B5*Hypothèses!B6</f>
      </c>
      <c r="C5" s="20">
        <f>Hypothèses!B5*Hypothèses!B6</f>
      </c>
      <c r="D5" s="20">
        <f>Hypothèses!B5*Hypothèses!B6</f>
      </c>
      <c r="E5" s="20">
        <f>Hypothèses!B5*Hypothèses!B6</f>
      </c>
      <c r="F5" s="20">
        <f>Hypothèses!B5*Hypothèses!B6</f>
      </c>
      <c r="G5" s="20">
        <f>Hypothèses!B5*Hypothèses!B6</f>
      </c>
      <c r="H5" s="20">
        <f>Hypothèses!B5*Hypothèses!B6</f>
      </c>
      <c r="I5" s="20">
        <f>Hypothèses!B5*Hypothèses!B6</f>
      </c>
      <c r="J5" s="20">
        <f>Hypothèses!B5*Hypothèses!B6</f>
      </c>
      <c r="K5" s="20">
        <f>Hypothèses!B5*Hypothèses!B6</f>
      </c>
      <c r="L5" s="20">
        <f>Hypothèses!B5*Hypothèses!B6</f>
      </c>
      <c r="M5" s="20">
        <f>Hypothèses!B5*Hypothèses!B6</f>
      </c>
      <c r="N5" s="21">
        <f>SUM(B5:M5)</f>
      </c>
    </row>
    <row r="6" ht="18" customHeight="1" spans="1:14" x14ac:dyDescent="0.25">
      <c r="A6" s="4" t="s">
        <v>31</v>
      </c>
      <c r="B6" s="20">
        <f>-Hypothèses!B9</f>
      </c>
      <c r="C6" s="20">
        <f>-Hypothèses!B9</f>
      </c>
      <c r="D6" s="20">
        <f>-Hypothèses!B9</f>
      </c>
      <c r="E6" s="20">
        <f>-Hypothèses!B9</f>
      </c>
      <c r="F6" s="20">
        <f>-Hypothèses!B9</f>
      </c>
      <c r="G6" s="20">
        <f>-Hypothèses!B9</f>
      </c>
      <c r="H6" s="20">
        <f>-Hypothèses!B9</f>
      </c>
      <c r="I6" s="20">
        <f>-Hypothèses!B9</f>
      </c>
      <c r="J6" s="20">
        <f>-Hypothèses!B9</f>
      </c>
      <c r="K6" s="20">
        <f>-Hypothèses!B9</f>
      </c>
      <c r="L6" s="20">
        <f>-Hypothèses!B9</f>
      </c>
      <c r="M6" s="20">
        <f>-Hypothèses!B9</f>
      </c>
      <c r="N6" s="21">
        <f>SUM(B6:M6)</f>
      </c>
    </row>
    <row r="7" ht="18" customHeight="1" spans="1:14" x14ac:dyDescent="0.25">
      <c r="A7" s="4" t="s">
        <v>29</v>
      </c>
      <c r="B7" s="20">
        <f>-Hypothèses!B5*Hypothèses!B6*Hypothèses!B10</f>
      </c>
      <c r="C7" s="20">
        <f>-Hypothèses!B5*Hypothèses!B6*Hypothèses!B10</f>
      </c>
      <c r="D7" s="20">
        <f>-Hypothèses!B5*Hypothèses!B6*Hypothèses!B10</f>
      </c>
      <c r="E7" s="20">
        <f>-Hypothèses!B5*Hypothèses!B6*Hypothèses!B10</f>
      </c>
      <c r="F7" s="20">
        <f>-Hypothèses!B5*Hypothèses!B6*Hypothèses!B10</f>
      </c>
      <c r="G7" s="20">
        <f>-Hypothèses!B5*Hypothèses!B6*Hypothèses!B10</f>
      </c>
      <c r="H7" s="20">
        <f>-Hypothèses!B5*Hypothèses!B6*Hypothèses!B10</f>
      </c>
      <c r="I7" s="20">
        <f>-Hypothèses!B5*Hypothèses!B6*Hypothèses!B10</f>
      </c>
      <c r="J7" s="20">
        <f>-Hypothèses!B5*Hypothèses!B6*Hypothèses!B10</f>
      </c>
      <c r="K7" s="20">
        <f>-Hypothèses!B5*Hypothèses!B6*Hypothèses!B10</f>
      </c>
      <c r="L7" s="20">
        <f>-Hypothèses!B5*Hypothèses!B6*Hypothèses!B10</f>
      </c>
      <c r="M7" s="20">
        <f>-Hypothèses!B5*Hypothèses!B6*Hypothèses!B10</f>
      </c>
      <c r="N7" s="21">
        <f>SUM(B7:M7)</f>
      </c>
    </row>
    <row r="8" ht="18" customHeight="1" spans="1:14" x14ac:dyDescent="0.25">
      <c r="A8" s="4" t="s">
        <v>52</v>
      </c>
      <c r="B8" s="20">
        <f>-Hypothèses!B11</f>
      </c>
      <c r="C8" s="20">
        <f>-Hypothèses!B11</f>
      </c>
      <c r="D8" s="20">
        <f>-Hypothèses!B11</f>
      </c>
      <c r="E8" s="20">
        <f>-Hypothèses!B11</f>
      </c>
      <c r="F8" s="20">
        <f>-Hypothèses!B11</f>
      </c>
      <c r="G8" s="20">
        <f>-Hypothèses!B11</f>
      </c>
      <c r="H8" s="20">
        <f>-Hypothèses!B11</f>
      </c>
      <c r="I8" s="20">
        <f>-Hypothèses!B11</f>
      </c>
      <c r="J8" s="20">
        <f>-Hypothèses!B11</f>
      </c>
      <c r="K8" s="20">
        <f>-Hypothèses!B11</f>
      </c>
      <c r="L8" s="20">
        <f>-Hypothèses!B11</f>
      </c>
      <c r="M8" s="20">
        <f>-Hypothèses!B11</f>
      </c>
      <c r="N8" s="21">
        <f>SUM(B8:M8)</f>
      </c>
    </row>
    <row r="9" ht="18" customHeight="1" spans="1:14" x14ac:dyDescent="0.25">
      <c r="A9" s="4" t="s">
        <v>16</v>
      </c>
      <c r="B9" s="20">
        <f>-Hypothèses!B13</f>
      </c>
      <c r="C9" s="20">
        <f>0</f>
      </c>
      <c r="D9" s="20">
        <f>0</f>
      </c>
      <c r="E9" s="20">
        <f>0</f>
      </c>
      <c r="F9" s="20">
        <f>0</f>
      </c>
      <c r="G9" s="20">
        <f>0</f>
      </c>
      <c r="H9" s="20">
        <f>0</f>
      </c>
      <c r="I9" s="20">
        <f>0</f>
      </c>
      <c r="J9" s="20">
        <f>0</f>
      </c>
      <c r="K9" s="20">
        <f>0</f>
      </c>
      <c r="L9" s="20">
        <f>0</f>
      </c>
      <c r="M9" s="20">
        <f>0</f>
      </c>
      <c r="N9" s="21">
        <f>SUM(B9:M9)</f>
      </c>
    </row>
    <row r="10" ht="18" customHeight="1" spans="1:14" x14ac:dyDescent="0.25">
      <c r="A10" s="22" t="s">
        <v>53</v>
      </c>
      <c r="B10" s="23">
        <f>-SUM(B6:B9)</f>
      </c>
      <c r="C10" s="23">
        <f>-SUM(C6:C9)</f>
      </c>
      <c r="D10" s="23">
        <f>-SUM(D6:D9)</f>
      </c>
      <c r="E10" s="23">
        <f>-SUM(E6:E9)</f>
      </c>
      <c r="F10" s="23">
        <f>-SUM(F6:F9)</f>
      </c>
      <c r="G10" s="23">
        <f>-SUM(G6:G9)</f>
      </c>
      <c r="H10" s="23">
        <f>-SUM(H6:H9)</f>
      </c>
      <c r="I10" s="23">
        <f>-SUM(I6:I9)</f>
      </c>
      <c r="J10" s="23">
        <f>-SUM(J6:J9)</f>
      </c>
      <c r="K10" s="23">
        <f>-SUM(K6:K9)</f>
      </c>
      <c r="L10" s="23">
        <f>-SUM(L6:L9)</f>
      </c>
      <c r="M10" s="23">
        <f>-SUM(M6:M9)</f>
      </c>
      <c r="N10" s="23">
        <f>SUM(B10:M10)</f>
      </c>
    </row>
    <row r="11" ht="18" customHeight="1" spans="1:14" x14ac:dyDescent="0.25">
      <c r="A11" s="13" t="s">
        <v>54</v>
      </c>
      <c r="B11" s="24">
        <f>B5+B10</f>
      </c>
      <c r="C11" s="24">
        <f>C5+C10</f>
      </c>
      <c r="D11" s="24">
        <f>D5+D10</f>
      </c>
      <c r="E11" s="24">
        <f>E5+E10</f>
      </c>
      <c r="F11" s="24">
        <f>F5+F10</f>
      </c>
      <c r="G11" s="24">
        <f>G5+G10</f>
      </c>
      <c r="H11" s="24">
        <f>H5+H10</f>
      </c>
      <c r="I11" s="24">
        <f>I5+I10</f>
      </c>
      <c r="J11" s="24">
        <f>J5+J10</f>
      </c>
      <c r="K11" s="24">
        <f>K5+K10</f>
      </c>
      <c r="L11" s="24">
        <f>L5+L10</f>
      </c>
      <c r="M11" s="24">
        <f>M5+M10</f>
      </c>
      <c r="N11" s="14">
        <f>SUM(B11:M11)</f>
      </c>
    </row>
    <row r="12" ht="18" customHeight="1" spans="1:14" x14ac:dyDescent="0.25">
      <c r="A12" s="22" t="s">
        <v>55</v>
      </c>
      <c r="B12" s="23">
        <f>B11</f>
      </c>
      <c r="C12" s="23">
        <f>B12+C11</f>
      </c>
      <c r="D12" s="23">
        <f>C12+D11</f>
      </c>
      <c r="E12" s="23">
        <f>D12+E11</f>
      </c>
      <c r="F12" s="23">
        <f>E12+F11</f>
      </c>
      <c r="G12" s="23">
        <f>F12+G11</f>
      </c>
      <c r="H12" s="23">
        <f>G12+H11</f>
      </c>
      <c r="I12" s="23">
        <f>H12+I11</f>
      </c>
      <c r="J12" s="23">
        <f>I12+J11</f>
      </c>
      <c r="K12" s="23">
        <f>J12+K11</f>
      </c>
      <c r="L12" s="23">
        <f>K12+L11</f>
      </c>
      <c r="M12" s="23">
        <f>L12+M11</f>
      </c>
      <c r="N12" s="23">
        <f>M12</f>
      </c>
    </row>
    <row r="14" ht="14" customHeight="1" spans="1:1" x14ac:dyDescent="0.25">
      <c r="A14" s="9" t="s">
        <v>19</v>
      </c>
    </row>
    <row r="18" ht="16" customHeight="1" spans="1:1" x14ac:dyDescent="0.25">
      <c r="A18" s="10" t="s">
        <v>20</v>
      </c>
    </row>
    <row r="19" ht="16" customHeight="1" spans="1:1" x14ac:dyDescent="0.25">
      <c r="A19" s="11" t="s">
        <v>21</v>
      </c>
    </row>
  </sheetData>
  <sheetProtection sheet="1" formatCells="0" formatColumns="0" formatRows="0" insertColumns="0" insertRows="0" deleteColumns="0" deleteRows="0" sort="0" autoFilter="0"/>
  <mergeCells count="2">
    <mergeCell ref="A1:N1"/>
    <mergeCell ref="A2:N2"/>
  </mergeCells>
  <conditionalFormatting sqref="B12:N12">
    <cfRule type="cellIs" dxfId="1" priority="1" operator="lessThan">
      <formula>0</formula>
    </cfRule>
  </conditionalFormatting>
  <conditionalFormatting sqref="B11:N11">
    <cfRule type="cellIs" dxfId="2" priority="1" operator="lessThan">
      <formula>0</formula>
    </cfRule>
  </conditionalFormatting>
  <hyperlinks>
    <hyperlink ref="A18" r:id="rId1"/>
    <hyperlink ref="A1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Hypothèses</vt:lpstr>
      <vt:lpstr>Compte de résultat</vt:lpstr>
      <vt:lpstr>Trésorerie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2026-06-16T13:09:59Z</dcterms:created>
  <dcterms:modified xsi:type="dcterms:W3CDTF">2026-06-16T13:09:59Z</dcterms:modified>
</cp:coreProperties>
</file>