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rier éditorial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<sst xmlns="http://schemas.openxmlformats.org/spreadsheetml/2006/main" count="141" uniqueCount="71">
  <si>
    <t>Calendrier éditorial</t>
  </si>
  <si>
    <t>Planifie ton contenu multi-canal à l'aide des listes déroulantes Canal et Statut. Chaque ligne se colore selon son statut, et l'onglet « Synthèse » compte tout automatiquement.</t>
  </si>
  <si>
    <t>Date</t>
  </si>
  <si>
    <t>Canal</t>
  </si>
  <si>
    <t>Sujet / Titre</t>
  </si>
  <si>
    <t>Format</t>
  </si>
  <si>
    <t>Statut</t>
  </si>
  <si>
    <t>Lien</t>
  </si>
  <si>
    <t>Blog</t>
  </si>
  <si>
    <t>5 erreurs Excel que tout le monde fait</t>
  </si>
  <si>
    <t>Article long (1500 mots)</t>
  </si>
  <si>
    <t>Publié</t>
  </si>
  <si>
    <t>https://ledojo.club/blog/erreurs-excel</t>
  </si>
  <si>
    <t>Instagram</t>
  </si>
  <si>
    <t>Astuce RECHERCHEV en une image</t>
  </si>
  <si>
    <t>Carrousel 5 slides</t>
  </si>
  <si>
    <t/>
  </si>
  <si>
    <t>LinkedIn</t>
  </si>
  <si>
    <t>Comment j'ai économisé 3h/semaine avec Excel</t>
  </si>
  <si>
    <t>Post texte</t>
  </si>
  <si>
    <t>Newsletter</t>
  </si>
  <si>
    <t>Sélection : 3 formules méconnues</t>
  </si>
  <si>
    <t>Newsletter courte</t>
  </si>
  <si>
    <t>TikTok</t>
  </si>
  <si>
    <t>La formule SI en 60 secondes</t>
  </si>
  <si>
    <t>Vidéo verticale 60s</t>
  </si>
  <si>
    <t>Guide complet des tableaux croisés dynamiques</t>
  </si>
  <si>
    <t>Article + tutoriel vidéo</t>
  </si>
  <si>
    <t>Programmé</t>
  </si>
  <si>
    <t>Avant / après : mise en forme conditionnelle</t>
  </si>
  <si>
    <t>Réels 30s</t>
  </si>
  <si>
    <t>Pourquoi Excel reste incontournable en 2026</t>
  </si>
  <si>
    <t>Post long + sondage</t>
  </si>
  <si>
    <t>En cours</t>
  </si>
  <si>
    <t>Modèle du mois : budget familial</t>
  </si>
  <si>
    <t>Newsletter + lien téléchargement</t>
  </si>
  <si>
    <t>Raccourcis clavier qui changent la vie</t>
  </si>
  <si>
    <t>Vidéo verticale 45s</t>
  </si>
  <si>
    <t>XLOOKUP vs VLOOKUP : comparatif complet</t>
  </si>
  <si>
    <t>Article comparatif</t>
  </si>
  <si>
    <t>Idée</t>
  </si>
  <si>
    <t>Challenge : tableur de la semaine</t>
  </si>
  <si>
    <t>Story interactive</t>
  </si>
  <si>
    <t>10 fonctions Excel à connaître absolument</t>
  </si>
  <si>
    <t>Carrousel LinkedIn</t>
  </si>
  <si>
    <t>Les nouveautés Excel 365 de janvier</t>
  </si>
  <si>
    <t>Newsletter mensuelle</t>
  </si>
  <si>
    <t>Duet avec un abonné : corriger son fichier</t>
  </si>
  <si>
    <t>Duet / collab</t>
  </si>
  <si>
    <t>Comment automatiser ses rapports mensuels</t>
  </si>
  <si>
    <t>Article + modèle Excel</t>
  </si>
  <si>
    <t>Infographie : les formules les plus utilisées</t>
  </si>
  <si>
    <t>Infographie statique</t>
  </si>
  <si>
    <t>Retour d'expérience formation Excel en entreprise</t>
  </si>
  <si>
    <t>Post témoignage</t>
  </si>
  <si>
    <t>Lecture du mois : livre sur la data</t>
  </si>
  <si>
    <t>Power Query en 3 étapes</t>
  </si>
  <si>
    <t>Tutoriel vidéo 90s</t>
  </si>
  <si>
    <t>Couleur de ligne selon le statut : Idée en gris, En cours en bleu, Programmé en orange, Publié en vert.</t>
  </si>
  <si>
    <t>Modèle gratuit créé par Le Dojo Club</t>
  </si>
  <si>
    <t>Tous nos modèles Excel à télécharger sur ledojo.club/modeles-excel</t>
  </si>
  <si>
    <t>Synthèse éditoriale</t>
  </si>
  <si>
    <t>Tous les compteurs sont calculés depuis l'onglet « Calendrier éditorial ». Modifie le mois de référence dans la case jaune pour filtrer le tableau croisé.</t>
  </si>
  <si>
    <t>Mois de référence</t>
  </si>
  <si>
    <t>Mois à analyser</t>
  </si>
  <si>
    <t>Contenus par statut</t>
  </si>
  <si>
    <t>Total tous statuts</t>
  </si>
  <si>
    <t>Contenus par canal</t>
  </si>
  <si>
    <t>Répartition canal × statut (mois sélectionné en B4)</t>
  </si>
  <si>
    <t>Canal \ Statut</t>
  </si>
  <si>
    <t>Cette feuille est protégée sans mot de passe pour préserver les formules. Pour la déverrouiller, va dans Révision puis « Ôter la protection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</si>
</sst>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mmmm yyyy"/>
  </numFmts>
  <fonts count="13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FFFFFF"/>
      <sz val="10"/>
    </font>
    <font>
      <i/>
      <color rgb="FF94A3B8"/>
      <sz val="8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b/>
      <color rgb="047857"/>
      <sz val="12"/>
    </font>
    <font>
      <b/>
      <color rgb="FF0F172A"/>
      <sz val="10"/>
    </font>
    <font>
      <b/>
      <color rgb="FFFFFFFF"/>
      <sz val="9"/>
    </font>
    <font>
      <b/>
      <color rgb="FF0F172A"/>
      <sz val="9"/>
    </font>
    <font>
      <color rgb="FF0F172A"/>
      <sz val="9"/>
    </font>
  </fonts>
  <fills count="8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059669"/>
      </patternFill>
    </fill>
    <fill>
      <patternFill patternType="solid">
        <fgColor rgb="FFD1FAE5"/>
      </patternFill>
    </fill>
    <fill>
      <patternFill patternType="solid">
        <fgColor rgb="FFF1F5F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0" fillId="3" borderId="2" xfId="0" applyNumberForma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1" fontId="9" fillId="6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/>
    </xf>
    <xf numFmtId="1" fontId="12" fillId="7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475569"/>
      </font>
      <fill>
        <patternFill patternType="solid">
          <bgColor rgb="FFF1F5F9"/>
        </patternFill>
      </fill>
    </dxf>
    <dxf>
      <font>
        <color rgb="FF1D4ED8"/>
      </font>
      <fill>
        <patternFill patternType="solid">
          <bgColor rgb="FFDBEAFE"/>
        </patternFill>
      </fill>
    </dxf>
    <dxf>
      <font>
        <color rgb="FF9A3412"/>
      </font>
      <fill>
        <patternFill patternType="solid">
          <bgColor rgb="FFFED7AA"/>
        </patternFill>
      </fill>
    </dxf>
    <dxf>
      <font>
        <color rgb="FF065F46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4" customWidth="1"/>
    <col min="3" max="3" width="40" customWidth="1"/>
    <col min="4" max="4" width="28" customWidth="1"/>
    <col min="5" max="5" width="14" customWidth="1"/>
    <col min="6" max="6" width="35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24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8" customHeight="1" spans="1:6" x14ac:dyDescent="0.25">
      <c r="A5" s="4">
        <v>46027</v>
      </c>
      <c r="B5" s="5" t="s">
        <v>8</v>
      </c>
      <c r="C5" s="6" t="s">
        <v>9</v>
      </c>
      <c r="D5" s="6" t="s">
        <v>10</v>
      </c>
      <c r="E5" s="5" t="s">
        <v>11</v>
      </c>
      <c r="F5" s="7" t="s">
        <v>12</v>
      </c>
    </row>
    <row r="6" ht="18" customHeight="1" spans="1:6" x14ac:dyDescent="0.25">
      <c r="A6" s="4">
        <v>46028</v>
      </c>
      <c r="B6" s="5" t="s">
        <v>13</v>
      </c>
      <c r="C6" s="6" t="s">
        <v>14</v>
      </c>
      <c r="D6" s="6" t="s">
        <v>15</v>
      </c>
      <c r="E6" s="5" t="s">
        <v>11</v>
      </c>
      <c r="F6" s="7" t="s">
        <v>16</v>
      </c>
    </row>
    <row r="7" ht="18" customHeight="1" spans="1:6" x14ac:dyDescent="0.25">
      <c r="A7" s="4">
        <v>46029</v>
      </c>
      <c r="B7" s="5" t="s">
        <v>17</v>
      </c>
      <c r="C7" s="6" t="s">
        <v>18</v>
      </c>
      <c r="D7" s="6" t="s">
        <v>19</v>
      </c>
      <c r="E7" s="5" t="s">
        <v>11</v>
      </c>
      <c r="F7" s="7" t="s">
        <v>16</v>
      </c>
    </row>
    <row r="8" ht="18" customHeight="1" spans="1:6" x14ac:dyDescent="0.25">
      <c r="A8" s="4">
        <v>46031</v>
      </c>
      <c r="B8" s="5" t="s">
        <v>20</v>
      </c>
      <c r="C8" s="6" t="s">
        <v>21</v>
      </c>
      <c r="D8" s="6" t="s">
        <v>22</v>
      </c>
      <c r="E8" s="5" t="s">
        <v>11</v>
      </c>
      <c r="F8" s="7" t="s">
        <v>16</v>
      </c>
    </row>
    <row r="9" ht="18" customHeight="1" spans="1:6" x14ac:dyDescent="0.25">
      <c r="A9" s="4">
        <v>46034</v>
      </c>
      <c r="B9" s="5" t="s">
        <v>23</v>
      </c>
      <c r="C9" s="6" t="s">
        <v>24</v>
      </c>
      <c r="D9" s="6" t="s">
        <v>25</v>
      </c>
      <c r="E9" s="5" t="s">
        <v>11</v>
      </c>
      <c r="F9" s="7" t="s">
        <v>16</v>
      </c>
    </row>
    <row r="10" ht="18" customHeight="1" spans="1:6" x14ac:dyDescent="0.25">
      <c r="A10" s="4">
        <v>46036</v>
      </c>
      <c r="B10" s="5" t="s">
        <v>8</v>
      </c>
      <c r="C10" s="6" t="s">
        <v>26</v>
      </c>
      <c r="D10" s="6" t="s">
        <v>27</v>
      </c>
      <c r="E10" s="5" t="s">
        <v>28</v>
      </c>
      <c r="F10" s="7" t="s">
        <v>16</v>
      </c>
    </row>
    <row r="11" ht="18" customHeight="1" spans="1:6" x14ac:dyDescent="0.25">
      <c r="A11" s="4">
        <v>46037</v>
      </c>
      <c r="B11" s="5" t="s">
        <v>13</v>
      </c>
      <c r="C11" s="6" t="s">
        <v>29</v>
      </c>
      <c r="D11" s="6" t="s">
        <v>30</v>
      </c>
      <c r="E11" s="5" t="s">
        <v>28</v>
      </c>
      <c r="F11" s="7" t="s">
        <v>16</v>
      </c>
    </row>
    <row r="12" ht="18" customHeight="1" spans="1:6" x14ac:dyDescent="0.25">
      <c r="A12" s="4">
        <v>46041</v>
      </c>
      <c r="B12" s="5" t="s">
        <v>17</v>
      </c>
      <c r="C12" s="6" t="s">
        <v>31</v>
      </c>
      <c r="D12" s="6" t="s">
        <v>32</v>
      </c>
      <c r="E12" s="5" t="s">
        <v>33</v>
      </c>
      <c r="F12" s="7" t="s">
        <v>16</v>
      </c>
    </row>
    <row r="13" ht="18" customHeight="1" spans="1:6" x14ac:dyDescent="0.25">
      <c r="A13" s="4">
        <v>46043</v>
      </c>
      <c r="B13" s="5" t="s">
        <v>20</v>
      </c>
      <c r="C13" s="6" t="s">
        <v>34</v>
      </c>
      <c r="D13" s="6" t="s">
        <v>35</v>
      </c>
      <c r="E13" s="5" t="s">
        <v>33</v>
      </c>
      <c r="F13" s="7" t="s">
        <v>16</v>
      </c>
    </row>
    <row r="14" ht="18" customHeight="1" spans="1:6" x14ac:dyDescent="0.25">
      <c r="A14" s="4">
        <v>46045</v>
      </c>
      <c r="B14" s="5" t="s">
        <v>23</v>
      </c>
      <c r="C14" s="6" t="s">
        <v>36</v>
      </c>
      <c r="D14" s="6" t="s">
        <v>37</v>
      </c>
      <c r="E14" s="5" t="s">
        <v>33</v>
      </c>
      <c r="F14" s="7" t="s">
        <v>16</v>
      </c>
    </row>
    <row r="15" ht="18" customHeight="1" spans="1:6" x14ac:dyDescent="0.25">
      <c r="A15" s="4">
        <v>46048</v>
      </c>
      <c r="B15" s="5" t="s">
        <v>8</v>
      </c>
      <c r="C15" s="6" t="s">
        <v>38</v>
      </c>
      <c r="D15" s="6" t="s">
        <v>39</v>
      </c>
      <c r="E15" s="5" t="s">
        <v>40</v>
      </c>
      <c r="F15" s="7" t="s">
        <v>16</v>
      </c>
    </row>
    <row r="16" ht="18" customHeight="1" spans="1:6" x14ac:dyDescent="0.25">
      <c r="A16" s="4">
        <v>46050</v>
      </c>
      <c r="B16" s="5" t="s">
        <v>13</v>
      </c>
      <c r="C16" s="6" t="s">
        <v>41</v>
      </c>
      <c r="D16" s="6" t="s">
        <v>42</v>
      </c>
      <c r="E16" s="5" t="s">
        <v>40</v>
      </c>
      <c r="F16" s="7" t="s">
        <v>16</v>
      </c>
    </row>
    <row r="17" ht="18" customHeight="1" spans="1:6" x14ac:dyDescent="0.25">
      <c r="A17" s="4">
        <v>46055</v>
      </c>
      <c r="B17" s="5" t="s">
        <v>17</v>
      </c>
      <c r="C17" s="6" t="s">
        <v>43</v>
      </c>
      <c r="D17" s="6" t="s">
        <v>44</v>
      </c>
      <c r="E17" s="5" t="s">
        <v>40</v>
      </c>
      <c r="F17" s="7" t="s">
        <v>16</v>
      </c>
    </row>
    <row r="18" ht="18" customHeight="1" spans="1:6" x14ac:dyDescent="0.25">
      <c r="A18" s="4">
        <v>46057</v>
      </c>
      <c r="B18" s="5" t="s">
        <v>20</v>
      </c>
      <c r="C18" s="6" t="s">
        <v>45</v>
      </c>
      <c r="D18" s="6" t="s">
        <v>46</v>
      </c>
      <c r="E18" s="5" t="s">
        <v>40</v>
      </c>
      <c r="F18" s="7" t="s">
        <v>16</v>
      </c>
    </row>
    <row r="19" ht="18" customHeight="1" spans="1:6" x14ac:dyDescent="0.25">
      <c r="A19" s="4">
        <v>46059</v>
      </c>
      <c r="B19" s="5" t="s">
        <v>23</v>
      </c>
      <c r="C19" s="6" t="s">
        <v>47</v>
      </c>
      <c r="D19" s="6" t="s">
        <v>48</v>
      </c>
      <c r="E19" s="5" t="s">
        <v>40</v>
      </c>
      <c r="F19" s="7" t="s">
        <v>16</v>
      </c>
    </row>
    <row r="20" ht="18" customHeight="1" spans="1:6" x14ac:dyDescent="0.25">
      <c r="A20" s="4">
        <v>46062</v>
      </c>
      <c r="B20" s="5" t="s">
        <v>8</v>
      </c>
      <c r="C20" s="6" t="s">
        <v>49</v>
      </c>
      <c r="D20" s="6" t="s">
        <v>50</v>
      </c>
      <c r="E20" s="5" t="s">
        <v>40</v>
      </c>
      <c r="F20" s="7" t="s">
        <v>16</v>
      </c>
    </row>
    <row r="21" ht="18" customHeight="1" spans="1:6" x14ac:dyDescent="0.25">
      <c r="A21" s="4">
        <v>46064</v>
      </c>
      <c r="B21" s="5" t="s">
        <v>13</v>
      </c>
      <c r="C21" s="6" t="s">
        <v>51</v>
      </c>
      <c r="D21" s="6" t="s">
        <v>52</v>
      </c>
      <c r="E21" s="5" t="s">
        <v>40</v>
      </c>
      <c r="F21" s="7" t="s">
        <v>16</v>
      </c>
    </row>
    <row r="22" ht="18" customHeight="1" spans="1:6" x14ac:dyDescent="0.25">
      <c r="A22" s="4">
        <v>46066</v>
      </c>
      <c r="B22" s="5" t="s">
        <v>17</v>
      </c>
      <c r="C22" s="6" t="s">
        <v>53</v>
      </c>
      <c r="D22" s="6" t="s">
        <v>54</v>
      </c>
      <c r="E22" s="5" t="s">
        <v>40</v>
      </c>
      <c r="F22" s="7" t="s">
        <v>16</v>
      </c>
    </row>
    <row r="23" ht="18" customHeight="1" spans="1:6" x14ac:dyDescent="0.25">
      <c r="A23" s="4">
        <v>46069</v>
      </c>
      <c r="B23" s="5" t="s">
        <v>20</v>
      </c>
      <c r="C23" s="6" t="s">
        <v>55</v>
      </c>
      <c r="D23" s="6" t="s">
        <v>22</v>
      </c>
      <c r="E23" s="5" t="s">
        <v>40</v>
      </c>
      <c r="F23" s="7" t="s">
        <v>16</v>
      </c>
    </row>
    <row r="24" ht="18" customHeight="1" spans="1:6" x14ac:dyDescent="0.25">
      <c r="A24" s="4">
        <v>46071</v>
      </c>
      <c r="B24" s="5" t="s">
        <v>23</v>
      </c>
      <c r="C24" s="6" t="s">
        <v>56</v>
      </c>
      <c r="D24" s="6" t="s">
        <v>57</v>
      </c>
      <c r="E24" s="5" t="s">
        <v>40</v>
      </c>
      <c r="F24" s="7" t="s">
        <v>16</v>
      </c>
    </row>
    <row r="25" ht="18" customHeight="1" spans="1:6" x14ac:dyDescent="0.25">
      <c r="A25" s="4"/>
      <c r="B25" s="5"/>
      <c r="C25" s="7"/>
      <c r="D25" s="7"/>
      <c r="E25" s="5"/>
      <c r="F25" s="7"/>
    </row>
    <row r="26" ht="18" customHeight="1" spans="1:6" x14ac:dyDescent="0.25">
      <c r="A26" s="4"/>
      <c r="B26" s="5"/>
      <c r="C26" s="7"/>
      <c r="D26" s="7"/>
      <c r="E26" s="5"/>
      <c r="F26" s="7"/>
    </row>
    <row r="27" ht="18" customHeight="1" spans="1:6" x14ac:dyDescent="0.25">
      <c r="A27" s="4"/>
      <c r="B27" s="5"/>
      <c r="C27" s="7"/>
      <c r="D27" s="7"/>
      <c r="E27" s="5"/>
      <c r="F27" s="7"/>
    </row>
    <row r="28" ht="18" customHeight="1" spans="1:6" x14ac:dyDescent="0.25">
      <c r="A28" s="4"/>
      <c r="B28" s="5"/>
      <c r="C28" s="7"/>
      <c r="D28" s="7"/>
      <c r="E28" s="5"/>
      <c r="F28" s="7"/>
    </row>
    <row r="29" ht="18" customHeight="1" spans="1:6" x14ac:dyDescent="0.25">
      <c r="A29" s="4"/>
      <c r="B29" s="5"/>
      <c r="C29" s="7"/>
      <c r="D29" s="7"/>
      <c r="E29" s="5"/>
      <c r="F29" s="7"/>
    </row>
    <row r="30" ht="18" customHeight="1" spans="1:6" x14ac:dyDescent="0.25">
      <c r="A30" s="4"/>
      <c r="B30" s="5"/>
      <c r="C30" s="7"/>
      <c r="D30" s="7"/>
      <c r="E30" s="5"/>
      <c r="F30" s="7"/>
    </row>
    <row r="31" ht="18" customHeight="1" spans="1:6" x14ac:dyDescent="0.25">
      <c r="A31" s="4"/>
      <c r="B31" s="5"/>
      <c r="C31" s="7"/>
      <c r="D31" s="7"/>
      <c r="E31" s="5"/>
      <c r="F31" s="7"/>
    </row>
    <row r="32" ht="18" customHeight="1" spans="1:6" x14ac:dyDescent="0.25">
      <c r="A32" s="4"/>
      <c r="B32" s="5"/>
      <c r="C32" s="7"/>
      <c r="D32" s="7"/>
      <c r="E32" s="5"/>
      <c r="F32" s="7"/>
    </row>
    <row r="33" ht="18" customHeight="1" spans="1:6" x14ac:dyDescent="0.25">
      <c r="A33" s="4"/>
      <c r="B33" s="5"/>
      <c r="C33" s="7"/>
      <c r="D33" s="7"/>
      <c r="E33" s="5"/>
      <c r="F33" s="7"/>
    </row>
    <row r="34" ht="18" customHeight="1" spans="1:6" x14ac:dyDescent="0.25">
      <c r="A34" s="4"/>
      <c r="B34" s="5"/>
      <c r="C34" s="7"/>
      <c r="D34" s="7"/>
      <c r="E34" s="5"/>
      <c r="F34" s="7"/>
    </row>
    <row r="35" ht="18" customHeight="1" spans="1:6" x14ac:dyDescent="0.25">
      <c r="A35" s="4"/>
      <c r="B35" s="5"/>
      <c r="C35" s="7"/>
      <c r="D35" s="7"/>
      <c r="E35" s="5"/>
      <c r="F35" s="7"/>
    </row>
    <row r="36" ht="18" customHeight="1" spans="1:6" x14ac:dyDescent="0.25">
      <c r="A36" s="4"/>
      <c r="B36" s="5"/>
      <c r="C36" s="7"/>
      <c r="D36" s="7"/>
      <c r="E36" s="5"/>
      <c r="F36" s="7"/>
    </row>
    <row r="37" ht="18" customHeight="1" spans="1:6" x14ac:dyDescent="0.25">
      <c r="A37" s="4"/>
      <c r="B37" s="5"/>
      <c r="C37" s="7"/>
      <c r="D37" s="7"/>
      <c r="E37" s="5"/>
      <c r="F37" s="7"/>
    </row>
    <row r="38" ht="18" customHeight="1" spans="1:6" x14ac:dyDescent="0.25">
      <c r="A38" s="4"/>
      <c r="B38" s="5"/>
      <c r="C38" s="7"/>
      <c r="D38" s="7"/>
      <c r="E38" s="5"/>
      <c r="F38" s="7"/>
    </row>
    <row r="39" ht="18" customHeight="1" spans="1:6" x14ac:dyDescent="0.25">
      <c r="A39" s="4"/>
      <c r="B39" s="5"/>
      <c r="C39" s="7"/>
      <c r="D39" s="7"/>
      <c r="E39" s="5"/>
      <c r="F39" s="7"/>
    </row>
    <row r="40" ht="18" customHeight="1" spans="1:6" x14ac:dyDescent="0.25">
      <c r="A40" s="4"/>
      <c r="B40" s="5"/>
      <c r="C40" s="7"/>
      <c r="D40" s="7"/>
      <c r="E40" s="5"/>
      <c r="F40" s="7"/>
    </row>
    <row r="41" ht="18" customHeight="1" spans="1:6" x14ac:dyDescent="0.25">
      <c r="A41" s="4"/>
      <c r="B41" s="5"/>
      <c r="C41" s="7"/>
      <c r="D41" s="7"/>
      <c r="E41" s="5"/>
      <c r="F41" s="7"/>
    </row>
    <row r="42" ht="18" customHeight="1" spans="1:6" x14ac:dyDescent="0.25">
      <c r="A42" s="4"/>
      <c r="B42" s="5"/>
      <c r="C42" s="7"/>
      <c r="D42" s="7"/>
      <c r="E42" s="5"/>
      <c r="F42" s="7"/>
    </row>
    <row r="43" ht="18" customHeight="1" spans="1:6" x14ac:dyDescent="0.25">
      <c r="A43" s="4"/>
      <c r="B43" s="5"/>
      <c r="C43" s="7"/>
      <c r="D43" s="7"/>
      <c r="E43" s="5"/>
      <c r="F43" s="7"/>
    </row>
    <row r="44" ht="18" customHeight="1" spans="1:6" x14ac:dyDescent="0.25">
      <c r="A44" s="4"/>
      <c r="B44" s="5"/>
      <c r="C44" s="7"/>
      <c r="D44" s="7"/>
      <c r="E44" s="5"/>
      <c r="F44" s="7"/>
    </row>
    <row r="45" ht="18" customHeight="1" spans="1:6" x14ac:dyDescent="0.25">
      <c r="A45" s="4"/>
      <c r="B45" s="5"/>
      <c r="C45" s="7"/>
      <c r="D45" s="7"/>
      <c r="E45" s="5"/>
      <c r="F45" s="7"/>
    </row>
    <row r="46" ht="18" customHeight="1" spans="1:6" x14ac:dyDescent="0.25">
      <c r="A46" s="4"/>
      <c r="B46" s="5"/>
      <c r="C46" s="7"/>
      <c r="D46" s="7"/>
      <c r="E46" s="5"/>
      <c r="F46" s="7"/>
    </row>
    <row r="47" ht="18" customHeight="1" spans="1:6" x14ac:dyDescent="0.25">
      <c r="A47" s="4"/>
      <c r="B47" s="5"/>
      <c r="C47" s="7"/>
      <c r="D47" s="7"/>
      <c r="E47" s="5"/>
      <c r="F47" s="7"/>
    </row>
    <row r="48" ht="18" customHeight="1" spans="1:6" x14ac:dyDescent="0.25">
      <c r="A48" s="4"/>
      <c r="B48" s="5"/>
      <c r="C48" s="7"/>
      <c r="D48" s="7"/>
      <c r="E48" s="5"/>
      <c r="F48" s="7"/>
    </row>
    <row r="49" ht="18" customHeight="1" spans="1:6" x14ac:dyDescent="0.25">
      <c r="A49" s="4"/>
      <c r="B49" s="5"/>
      <c r="C49" s="7"/>
      <c r="D49" s="7"/>
      <c r="E49" s="5"/>
      <c r="F49" s="7"/>
    </row>
    <row r="50" ht="18" customHeight="1" spans="1:6" x14ac:dyDescent="0.25">
      <c r="A50" s="4"/>
      <c r="B50" s="5"/>
      <c r="C50" s="7"/>
      <c r="D50" s="7"/>
      <c r="E50" s="5"/>
      <c r="F50" s="7"/>
    </row>
    <row r="51" ht="18" customHeight="1" spans="1:6" x14ac:dyDescent="0.25">
      <c r="A51" s="4"/>
      <c r="B51" s="5"/>
      <c r="C51" s="7"/>
      <c r="D51" s="7"/>
      <c r="E51" s="5"/>
      <c r="F51" s="7"/>
    </row>
    <row r="52" ht="18" customHeight="1" spans="1:6" x14ac:dyDescent="0.25">
      <c r="A52" s="4"/>
      <c r="B52" s="5"/>
      <c r="C52" s="7"/>
      <c r="D52" s="7"/>
      <c r="E52" s="5"/>
      <c r="F52" s="7"/>
    </row>
    <row r="53" ht="18" customHeight="1" spans="1:6" x14ac:dyDescent="0.25">
      <c r="A53" s="4"/>
      <c r="B53" s="5"/>
      <c r="C53" s="7"/>
      <c r="D53" s="7"/>
      <c r="E53" s="5"/>
      <c r="F53" s="7"/>
    </row>
    <row r="54" ht="18" customHeight="1" spans="1:6" x14ac:dyDescent="0.25">
      <c r="A54" s="4"/>
      <c r="B54" s="5"/>
      <c r="C54" s="7"/>
      <c r="D54" s="7"/>
      <c r="E54" s="5"/>
      <c r="F54" s="7"/>
    </row>
    <row r="55" ht="18" customHeight="1" spans="1:6" x14ac:dyDescent="0.25">
      <c r="A55" s="4"/>
      <c r="B55" s="5"/>
      <c r="C55" s="7"/>
      <c r="D55" s="7"/>
      <c r="E55" s="5"/>
      <c r="F55" s="7"/>
    </row>
    <row r="56" ht="18" customHeight="1" spans="1:6" x14ac:dyDescent="0.25">
      <c r="A56" s="4"/>
      <c r="B56" s="5"/>
      <c r="C56" s="7"/>
      <c r="D56" s="7"/>
      <c r="E56" s="5"/>
      <c r="F56" s="7"/>
    </row>
    <row r="57" ht="18" customHeight="1" spans="1:6" x14ac:dyDescent="0.25">
      <c r="A57" s="4"/>
      <c r="B57" s="5"/>
      <c r="C57" s="7"/>
      <c r="D57" s="7"/>
      <c r="E57" s="5"/>
      <c r="F57" s="7"/>
    </row>
    <row r="58" ht="18" customHeight="1" spans="1:6" x14ac:dyDescent="0.25">
      <c r="A58" s="4"/>
      <c r="B58" s="5"/>
      <c r="C58" s="7"/>
      <c r="D58" s="7"/>
      <c r="E58" s="5"/>
      <c r="F58" s="7"/>
    </row>
    <row r="59" ht="18" customHeight="1" spans="1:6" x14ac:dyDescent="0.25">
      <c r="A59" s="4"/>
      <c r="B59" s="5"/>
      <c r="C59" s="7"/>
      <c r="D59" s="7"/>
      <c r="E59" s="5"/>
      <c r="F59" s="7"/>
    </row>
    <row r="60" ht="18" customHeight="1" spans="1:6" x14ac:dyDescent="0.25">
      <c r="A60" s="4"/>
      <c r="B60" s="5"/>
      <c r="C60" s="7"/>
      <c r="D60" s="7"/>
      <c r="E60" s="5"/>
      <c r="F60" s="7"/>
    </row>
    <row r="61" ht="18" customHeight="1" spans="1:6" x14ac:dyDescent="0.25">
      <c r="A61" s="4"/>
      <c r="B61" s="5"/>
      <c r="C61" s="7"/>
      <c r="D61" s="7"/>
      <c r="E61" s="5"/>
      <c r="F61" s="7"/>
    </row>
    <row r="62" ht="18" customHeight="1" spans="1:6" x14ac:dyDescent="0.25">
      <c r="A62" s="4"/>
      <c r="B62" s="5"/>
      <c r="C62" s="7"/>
      <c r="D62" s="7"/>
      <c r="E62" s="5"/>
      <c r="F62" s="7"/>
    </row>
    <row r="63" ht="18" customHeight="1" spans="1:6" x14ac:dyDescent="0.25">
      <c r="A63" s="4"/>
      <c r="B63" s="5"/>
      <c r="C63" s="7"/>
      <c r="D63" s="7"/>
      <c r="E63" s="5"/>
      <c r="F63" s="7"/>
    </row>
    <row r="64" ht="18" customHeight="1" spans="1:6" x14ac:dyDescent="0.25">
      <c r="A64" s="4"/>
      <c r="B64" s="5"/>
      <c r="C64" s="7"/>
      <c r="D64" s="7"/>
      <c r="E64" s="5"/>
      <c r="F64" s="7"/>
    </row>
    <row r="65" ht="18" customHeight="1" spans="1:6" x14ac:dyDescent="0.25">
      <c r="A65" s="4"/>
      <c r="B65" s="5"/>
      <c r="C65" s="7"/>
      <c r="D65" s="7"/>
      <c r="E65" s="5"/>
      <c r="F65" s="7"/>
    </row>
    <row r="66" ht="18" customHeight="1" spans="1:6" x14ac:dyDescent="0.25">
      <c r="A66" s="4"/>
      <c r="B66" s="5"/>
      <c r="C66" s="7"/>
      <c r="D66" s="7"/>
      <c r="E66" s="5"/>
      <c r="F66" s="7"/>
    </row>
    <row r="67" ht="18" customHeight="1" spans="1:6" x14ac:dyDescent="0.25">
      <c r="A67" s="4"/>
      <c r="B67" s="5"/>
      <c r="C67" s="7"/>
      <c r="D67" s="7"/>
      <c r="E67" s="5"/>
      <c r="F67" s="7"/>
    </row>
    <row r="68" ht="18" customHeight="1" spans="1:6" x14ac:dyDescent="0.25">
      <c r="A68" s="4"/>
      <c r="B68" s="5"/>
      <c r="C68" s="7"/>
      <c r="D68" s="7"/>
      <c r="E68" s="5"/>
      <c r="F68" s="7"/>
    </row>
    <row r="69" ht="18" customHeight="1" spans="1:6" x14ac:dyDescent="0.25">
      <c r="A69" s="4"/>
      <c r="B69" s="5"/>
      <c r="C69" s="7"/>
      <c r="D69" s="7"/>
      <c r="E69" s="5"/>
      <c r="F69" s="7"/>
    </row>
    <row r="70" ht="18" customHeight="1" spans="1:6" x14ac:dyDescent="0.25">
      <c r="A70" s="4"/>
      <c r="B70" s="5"/>
      <c r="C70" s="7"/>
      <c r="D70" s="7"/>
      <c r="E70" s="5"/>
      <c r="F70" s="7"/>
    </row>
    <row r="71" ht="18" customHeight="1" spans="1:6" x14ac:dyDescent="0.25">
      <c r="A71" s="4"/>
      <c r="B71" s="5"/>
      <c r="C71" s="7"/>
      <c r="D71" s="7"/>
      <c r="E71" s="5"/>
      <c r="F71" s="7"/>
    </row>
    <row r="72" ht="18" customHeight="1" spans="1:6" x14ac:dyDescent="0.25">
      <c r="A72" s="4"/>
      <c r="B72" s="5"/>
      <c r="C72" s="7"/>
      <c r="D72" s="7"/>
      <c r="E72" s="5"/>
      <c r="F72" s="7"/>
    </row>
    <row r="73" ht="18" customHeight="1" spans="1:6" x14ac:dyDescent="0.25">
      <c r="A73" s="4"/>
      <c r="B73" s="5"/>
      <c r="C73" s="7"/>
      <c r="D73" s="7"/>
      <c r="E73" s="5"/>
      <c r="F73" s="7"/>
    </row>
    <row r="74" ht="18" customHeight="1" spans="1:6" x14ac:dyDescent="0.25">
      <c r="A74" s="4"/>
      <c r="B74" s="5"/>
      <c r="C74" s="7"/>
      <c r="D74" s="7"/>
      <c r="E74" s="5"/>
      <c r="F74" s="7"/>
    </row>
    <row r="75" ht="18" customHeight="1" spans="1:6" x14ac:dyDescent="0.25">
      <c r="A75" s="4"/>
      <c r="B75" s="5"/>
      <c r="C75" s="7"/>
      <c r="D75" s="7"/>
      <c r="E75" s="5"/>
      <c r="F75" s="7"/>
    </row>
    <row r="76" ht="18" customHeight="1" spans="1:6" x14ac:dyDescent="0.25">
      <c r="A76" s="4"/>
      <c r="B76" s="5"/>
      <c r="C76" s="7"/>
      <c r="D76" s="7"/>
      <c r="E76" s="5"/>
      <c r="F76" s="7"/>
    </row>
    <row r="77" ht="18" customHeight="1" spans="1:6" x14ac:dyDescent="0.25">
      <c r="A77" s="4"/>
      <c r="B77" s="5"/>
      <c r="C77" s="7"/>
      <c r="D77" s="7"/>
      <c r="E77" s="5"/>
      <c r="F77" s="7"/>
    </row>
    <row r="78" ht="18" customHeight="1" spans="1:6" x14ac:dyDescent="0.25">
      <c r="A78" s="4"/>
      <c r="B78" s="5"/>
      <c r="C78" s="7"/>
      <c r="D78" s="7"/>
      <c r="E78" s="5"/>
      <c r="F78" s="7"/>
    </row>
    <row r="79" ht="18" customHeight="1" spans="1:6" x14ac:dyDescent="0.25">
      <c r="A79" s="4"/>
      <c r="B79" s="5"/>
      <c r="C79" s="7"/>
      <c r="D79" s="7"/>
      <c r="E79" s="5"/>
      <c r="F79" s="7"/>
    </row>
    <row r="80" ht="18" customHeight="1" spans="1:6" x14ac:dyDescent="0.25">
      <c r="A80" s="4"/>
      <c r="B80" s="5"/>
      <c r="C80" s="7"/>
      <c r="D80" s="7"/>
      <c r="E80" s="5"/>
      <c r="F80" s="7"/>
    </row>
    <row r="81" ht="18" customHeight="1" spans="1:6" x14ac:dyDescent="0.25">
      <c r="A81" s="4"/>
      <c r="B81" s="5"/>
      <c r="C81" s="7"/>
      <c r="D81" s="7"/>
      <c r="E81" s="5"/>
      <c r="F81" s="7"/>
    </row>
    <row r="82" ht="18" customHeight="1" spans="1:6" x14ac:dyDescent="0.25">
      <c r="A82" s="4"/>
      <c r="B82" s="5"/>
      <c r="C82" s="7"/>
      <c r="D82" s="7"/>
      <c r="E82" s="5"/>
      <c r="F82" s="7"/>
    </row>
    <row r="83" ht="18" customHeight="1" spans="1:6" x14ac:dyDescent="0.25">
      <c r="A83" s="4"/>
      <c r="B83" s="5"/>
      <c r="C83" s="7"/>
      <c r="D83" s="7"/>
      <c r="E83" s="5"/>
      <c r="F83" s="7"/>
    </row>
    <row r="84" ht="18" customHeight="1" spans="1:6" x14ac:dyDescent="0.25">
      <c r="A84" s="4"/>
      <c r="B84" s="5"/>
      <c r="C84" s="7"/>
      <c r="D84" s="7"/>
      <c r="E84" s="5"/>
      <c r="F84" s="7"/>
    </row>
    <row r="85" ht="18" customHeight="1" spans="1:6" x14ac:dyDescent="0.25">
      <c r="A85" s="4"/>
      <c r="B85" s="5"/>
      <c r="C85" s="7"/>
      <c r="D85" s="7"/>
      <c r="E85" s="5"/>
      <c r="F85" s="7"/>
    </row>
    <row r="86" ht="18" customHeight="1" spans="1:6" x14ac:dyDescent="0.25">
      <c r="A86" s="4"/>
      <c r="B86" s="5"/>
      <c r="C86" s="7"/>
      <c r="D86" s="7"/>
      <c r="E86" s="5"/>
      <c r="F86" s="7"/>
    </row>
    <row r="87" ht="18" customHeight="1" spans="1:6" x14ac:dyDescent="0.25">
      <c r="A87" s="4"/>
      <c r="B87" s="5"/>
      <c r="C87" s="7"/>
      <c r="D87" s="7"/>
      <c r="E87" s="5"/>
      <c r="F87" s="7"/>
    </row>
    <row r="88" ht="18" customHeight="1" spans="1:6" x14ac:dyDescent="0.25">
      <c r="A88" s="4"/>
      <c r="B88" s="5"/>
      <c r="C88" s="7"/>
      <c r="D88" s="7"/>
      <c r="E88" s="5"/>
      <c r="F88" s="7"/>
    </row>
    <row r="89" ht="18" customHeight="1" spans="1:6" x14ac:dyDescent="0.25">
      <c r="A89" s="4"/>
      <c r="B89" s="5"/>
      <c r="C89" s="7"/>
      <c r="D89" s="7"/>
      <c r="E89" s="5"/>
      <c r="F89" s="7"/>
    </row>
    <row r="90" ht="18" customHeight="1" spans="1:6" x14ac:dyDescent="0.25">
      <c r="A90" s="4"/>
      <c r="B90" s="5"/>
      <c r="C90" s="7"/>
      <c r="D90" s="7"/>
      <c r="E90" s="5"/>
      <c r="F90" s="7"/>
    </row>
    <row r="91" ht="18" customHeight="1" spans="1:6" x14ac:dyDescent="0.25">
      <c r="A91" s="4"/>
      <c r="B91" s="5"/>
      <c r="C91" s="7"/>
      <c r="D91" s="7"/>
      <c r="E91" s="5"/>
      <c r="F91" s="7"/>
    </row>
    <row r="92" ht="18" customHeight="1" spans="1:6" x14ac:dyDescent="0.25">
      <c r="A92" s="4"/>
      <c r="B92" s="5"/>
      <c r="C92" s="7"/>
      <c r="D92" s="7"/>
      <c r="E92" s="5"/>
      <c r="F92" s="7"/>
    </row>
    <row r="93" ht="18" customHeight="1" spans="1:6" x14ac:dyDescent="0.25">
      <c r="A93" s="4"/>
      <c r="B93" s="5"/>
      <c r="C93" s="7"/>
      <c r="D93" s="7"/>
      <c r="E93" s="5"/>
      <c r="F93" s="7"/>
    </row>
    <row r="94" ht="18" customHeight="1" spans="1:6" x14ac:dyDescent="0.25">
      <c r="A94" s="4"/>
      <c r="B94" s="5"/>
      <c r="C94" s="7"/>
      <c r="D94" s="7"/>
      <c r="E94" s="5"/>
      <c r="F94" s="7"/>
    </row>
    <row r="95" ht="18" customHeight="1" spans="1:6" x14ac:dyDescent="0.25">
      <c r="A95" s="4"/>
      <c r="B95" s="5"/>
      <c r="C95" s="7"/>
      <c r="D95" s="7"/>
      <c r="E95" s="5"/>
      <c r="F95" s="7"/>
    </row>
    <row r="96" ht="18" customHeight="1" spans="1:6" x14ac:dyDescent="0.25">
      <c r="A96" s="4"/>
      <c r="B96" s="5"/>
      <c r="C96" s="7"/>
      <c r="D96" s="7"/>
      <c r="E96" s="5"/>
      <c r="F96" s="7"/>
    </row>
    <row r="97" ht="18" customHeight="1" spans="1:6" x14ac:dyDescent="0.25">
      <c r="A97" s="4"/>
      <c r="B97" s="5"/>
      <c r="C97" s="7"/>
      <c r="D97" s="7"/>
      <c r="E97" s="5"/>
      <c r="F97" s="7"/>
    </row>
    <row r="98" ht="18" customHeight="1" spans="1:6" x14ac:dyDescent="0.25">
      <c r="A98" s="4"/>
      <c r="B98" s="5"/>
      <c r="C98" s="7"/>
      <c r="D98" s="7"/>
      <c r="E98" s="5"/>
      <c r="F98" s="7"/>
    </row>
    <row r="99" ht="18" customHeight="1" spans="1:6" x14ac:dyDescent="0.25">
      <c r="A99" s="4"/>
      <c r="B99" s="5"/>
      <c r="C99" s="7"/>
      <c r="D99" s="7"/>
      <c r="E99" s="5"/>
      <c r="F99" s="7"/>
    </row>
    <row r="100" ht="18" customHeight="1" spans="1:6" x14ac:dyDescent="0.25">
      <c r="A100" s="4"/>
      <c r="B100" s="5"/>
      <c r="C100" s="7"/>
      <c r="D100" s="7"/>
      <c r="E100" s="5"/>
      <c r="F100" s="7"/>
    </row>
    <row r="101" ht="18" customHeight="1" spans="1:6" x14ac:dyDescent="0.25">
      <c r="A101" s="4"/>
      <c r="B101" s="5"/>
      <c r="C101" s="7"/>
      <c r="D101" s="7"/>
      <c r="E101" s="5"/>
      <c r="F101" s="7"/>
    </row>
    <row r="102" ht="18" customHeight="1" spans="1:6" x14ac:dyDescent="0.25">
      <c r="A102" s="4"/>
      <c r="B102" s="5"/>
      <c r="C102" s="7"/>
      <c r="D102" s="7"/>
      <c r="E102" s="5"/>
      <c r="F102" s="7"/>
    </row>
    <row r="103" ht="18" customHeight="1" spans="1:6" x14ac:dyDescent="0.25">
      <c r="A103" s="4"/>
      <c r="B103" s="5"/>
      <c r="C103" s="7"/>
      <c r="D103" s="7"/>
      <c r="E103" s="5"/>
      <c r="F103" s="7"/>
    </row>
    <row r="104" ht="18" customHeight="1" spans="1:6" x14ac:dyDescent="0.25">
      <c r="A104" s="4"/>
      <c r="B104" s="5"/>
      <c r="C104" s="7"/>
      <c r="D104" s="7"/>
      <c r="E104" s="5"/>
      <c r="F104" s="7"/>
    </row>
    <row r="105" ht="18" customHeight="1" spans="1:6" x14ac:dyDescent="0.25">
      <c r="A105" s="4"/>
      <c r="B105" s="5"/>
      <c r="C105" s="7"/>
      <c r="D105" s="7"/>
      <c r="E105" s="5"/>
      <c r="F105" s="7"/>
    </row>
    <row r="106" ht="18" customHeight="1" spans="1:6" x14ac:dyDescent="0.25">
      <c r="A106" s="4"/>
      <c r="B106" s="5"/>
      <c r="C106" s="7"/>
      <c r="D106" s="7"/>
      <c r="E106" s="5"/>
      <c r="F106" s="7"/>
    </row>
    <row r="107" ht="18" customHeight="1" spans="1:6" x14ac:dyDescent="0.25">
      <c r="A107" s="4"/>
      <c r="B107" s="5"/>
      <c r="C107" s="7"/>
      <c r="D107" s="7"/>
      <c r="E107" s="5"/>
      <c r="F107" s="7"/>
    </row>
    <row r="108" ht="18" customHeight="1" spans="1:6" x14ac:dyDescent="0.25">
      <c r="A108" s="4"/>
      <c r="B108" s="5"/>
      <c r="C108" s="7"/>
      <c r="D108" s="7"/>
      <c r="E108" s="5"/>
      <c r="F108" s="7"/>
    </row>
    <row r="109" ht="18" customHeight="1" spans="1:6" x14ac:dyDescent="0.25">
      <c r="A109" s="4"/>
      <c r="B109" s="5"/>
      <c r="C109" s="7"/>
      <c r="D109" s="7"/>
      <c r="E109" s="5"/>
      <c r="F109" s="7"/>
    </row>
    <row r="110" ht="18" customHeight="1" spans="1:6" x14ac:dyDescent="0.25">
      <c r="A110" s="4"/>
      <c r="B110" s="5"/>
      <c r="C110" s="7"/>
      <c r="D110" s="7"/>
      <c r="E110" s="5"/>
      <c r="F110" s="7"/>
    </row>
    <row r="111" ht="18" customHeight="1" spans="1:6" x14ac:dyDescent="0.25">
      <c r="A111" s="4"/>
      <c r="B111" s="5"/>
      <c r="C111" s="7"/>
      <c r="D111" s="7"/>
      <c r="E111" s="5"/>
      <c r="F111" s="7"/>
    </row>
    <row r="112" ht="18" customHeight="1" spans="1:6" x14ac:dyDescent="0.25">
      <c r="A112" s="4"/>
      <c r="B112" s="5"/>
      <c r="C112" s="7"/>
      <c r="D112" s="7"/>
      <c r="E112" s="5"/>
      <c r="F112" s="7"/>
    </row>
    <row r="113" ht="18" customHeight="1" spans="1:6" x14ac:dyDescent="0.25">
      <c r="A113" s="4"/>
      <c r="B113" s="5"/>
      <c r="C113" s="7"/>
      <c r="D113" s="7"/>
      <c r="E113" s="5"/>
      <c r="F113" s="7"/>
    </row>
    <row r="114" ht="18" customHeight="1" spans="1:6" x14ac:dyDescent="0.25">
      <c r="A114" s="4"/>
      <c r="B114" s="5"/>
      <c r="C114" s="7"/>
      <c r="D114" s="7"/>
      <c r="E114" s="5"/>
      <c r="F114" s="7"/>
    </row>
    <row r="115" ht="18" customHeight="1" spans="1:6" x14ac:dyDescent="0.25">
      <c r="A115" s="4"/>
      <c r="B115" s="5"/>
      <c r="C115" s="7"/>
      <c r="D115" s="7"/>
      <c r="E115" s="5"/>
      <c r="F115" s="7"/>
    </row>
    <row r="116" ht="18" customHeight="1" spans="1:6" x14ac:dyDescent="0.25">
      <c r="A116" s="4"/>
      <c r="B116" s="5"/>
      <c r="C116" s="7"/>
      <c r="D116" s="7"/>
      <c r="E116" s="5"/>
      <c r="F116" s="7"/>
    </row>
    <row r="117" ht="18" customHeight="1" spans="1:6" x14ac:dyDescent="0.25">
      <c r="A117" s="4"/>
      <c r="B117" s="5"/>
      <c r="C117" s="7"/>
      <c r="D117" s="7"/>
      <c r="E117" s="5"/>
      <c r="F117" s="7"/>
    </row>
    <row r="118" ht="18" customHeight="1" spans="1:6" x14ac:dyDescent="0.25">
      <c r="A118" s="4"/>
      <c r="B118" s="5"/>
      <c r="C118" s="7"/>
      <c r="D118" s="7"/>
      <c r="E118" s="5"/>
      <c r="F118" s="7"/>
    </row>
    <row r="119" ht="18" customHeight="1" spans="1:6" x14ac:dyDescent="0.25">
      <c r="A119" s="4"/>
      <c r="B119" s="5"/>
      <c r="C119" s="7"/>
      <c r="D119" s="7"/>
      <c r="E119" s="5"/>
      <c r="F119" s="7"/>
    </row>
    <row r="120" ht="18" customHeight="1" spans="1:6" x14ac:dyDescent="0.25">
      <c r="A120" s="4"/>
      <c r="B120" s="5"/>
      <c r="C120" s="7"/>
      <c r="D120" s="7"/>
      <c r="E120" s="5"/>
      <c r="F120" s="7"/>
    </row>
    <row r="121" ht="18" customHeight="1" spans="1:6" x14ac:dyDescent="0.25">
      <c r="A121" s="4"/>
      <c r="B121" s="5"/>
      <c r="C121" s="7"/>
      <c r="D121" s="7"/>
      <c r="E121" s="5"/>
      <c r="F121" s="7"/>
    </row>
    <row r="122" ht="18" customHeight="1" spans="1:6" x14ac:dyDescent="0.25">
      <c r="A122" s="4"/>
      <c r="B122" s="5"/>
      <c r="C122" s="7"/>
      <c r="D122" s="7"/>
      <c r="E122" s="5"/>
      <c r="F122" s="7"/>
    </row>
    <row r="123" ht="18" customHeight="1" spans="1:6" x14ac:dyDescent="0.25">
      <c r="A123" s="4"/>
      <c r="B123" s="5"/>
      <c r="C123" s="7"/>
      <c r="D123" s="7"/>
      <c r="E123" s="5"/>
      <c r="F123" s="7"/>
    </row>
    <row r="124" ht="18" customHeight="1" spans="1:6" x14ac:dyDescent="0.25">
      <c r="A124" s="4"/>
      <c r="B124" s="5"/>
      <c r="C124" s="7"/>
      <c r="D124" s="7"/>
      <c r="E124" s="5"/>
      <c r="F124" s="7"/>
    </row>
    <row r="125" ht="18" customHeight="1" spans="1:6" x14ac:dyDescent="0.25">
      <c r="A125" s="4"/>
      <c r="B125" s="5"/>
      <c r="C125" s="7"/>
      <c r="D125" s="7"/>
      <c r="E125" s="5"/>
      <c r="F125" s="7"/>
    </row>
    <row r="126" ht="18" customHeight="1" spans="1:6" x14ac:dyDescent="0.25">
      <c r="A126" s="4"/>
      <c r="B126" s="5"/>
      <c r="C126" s="7"/>
      <c r="D126" s="7"/>
      <c r="E126" s="5"/>
      <c r="F126" s="7"/>
    </row>
    <row r="127" ht="18" customHeight="1" spans="1:6" x14ac:dyDescent="0.25">
      <c r="A127" s="4"/>
      <c r="B127" s="5"/>
      <c r="C127" s="7"/>
      <c r="D127" s="7"/>
      <c r="E127" s="5"/>
      <c r="F127" s="7"/>
    </row>
    <row r="128" ht="18" customHeight="1" spans="1:6" x14ac:dyDescent="0.25">
      <c r="A128" s="4"/>
      <c r="B128" s="5"/>
      <c r="C128" s="7"/>
      <c r="D128" s="7"/>
      <c r="E128" s="5"/>
      <c r="F128" s="7"/>
    </row>
    <row r="129" ht="18" customHeight="1" spans="1:6" x14ac:dyDescent="0.25">
      <c r="A129" s="4"/>
      <c r="B129" s="5"/>
      <c r="C129" s="7"/>
      <c r="D129" s="7"/>
      <c r="E129" s="5"/>
      <c r="F129" s="7"/>
    </row>
    <row r="130" ht="18" customHeight="1" spans="1:6" x14ac:dyDescent="0.25">
      <c r="A130" s="4"/>
      <c r="B130" s="5"/>
      <c r="C130" s="7"/>
      <c r="D130" s="7"/>
      <c r="E130" s="5"/>
      <c r="F130" s="7"/>
    </row>
    <row r="131" ht="18" customHeight="1" spans="1:6" x14ac:dyDescent="0.25">
      <c r="A131" s="4"/>
      <c r="B131" s="5"/>
      <c r="C131" s="7"/>
      <c r="D131" s="7"/>
      <c r="E131" s="5"/>
      <c r="F131" s="7"/>
    </row>
    <row r="132" ht="18" customHeight="1" spans="1:6" x14ac:dyDescent="0.25">
      <c r="A132" s="4"/>
      <c r="B132" s="5"/>
      <c r="C132" s="7"/>
      <c r="D132" s="7"/>
      <c r="E132" s="5"/>
      <c r="F132" s="7"/>
    </row>
    <row r="133" ht="18" customHeight="1" spans="1:6" x14ac:dyDescent="0.25">
      <c r="A133" s="4"/>
      <c r="B133" s="5"/>
      <c r="C133" s="7"/>
      <c r="D133" s="7"/>
      <c r="E133" s="5"/>
      <c r="F133" s="7"/>
    </row>
    <row r="134" ht="18" customHeight="1" spans="1:6" x14ac:dyDescent="0.25">
      <c r="A134" s="4"/>
      <c r="B134" s="5"/>
      <c r="C134" s="7"/>
      <c r="D134" s="7"/>
      <c r="E134" s="5"/>
      <c r="F134" s="7"/>
    </row>
    <row r="135" ht="18" customHeight="1" spans="1:6" x14ac:dyDescent="0.25">
      <c r="A135" s="4"/>
      <c r="B135" s="5"/>
      <c r="C135" s="7"/>
      <c r="D135" s="7"/>
      <c r="E135" s="5"/>
      <c r="F135" s="7"/>
    </row>
    <row r="136" ht="18" customHeight="1" spans="1:6" x14ac:dyDescent="0.25">
      <c r="A136" s="4"/>
      <c r="B136" s="5"/>
      <c r="C136" s="7"/>
      <c r="D136" s="7"/>
      <c r="E136" s="5"/>
      <c r="F136" s="7"/>
    </row>
    <row r="137" ht="18" customHeight="1" spans="1:6" x14ac:dyDescent="0.25">
      <c r="A137" s="4"/>
      <c r="B137" s="5"/>
      <c r="C137" s="7"/>
      <c r="D137" s="7"/>
      <c r="E137" s="5"/>
      <c r="F137" s="7"/>
    </row>
    <row r="138" ht="18" customHeight="1" spans="1:6" x14ac:dyDescent="0.25">
      <c r="A138" s="4"/>
      <c r="B138" s="5"/>
      <c r="C138" s="7"/>
      <c r="D138" s="7"/>
      <c r="E138" s="5"/>
      <c r="F138" s="7"/>
    </row>
    <row r="139" ht="18" customHeight="1" spans="1:6" x14ac:dyDescent="0.25">
      <c r="A139" s="4"/>
      <c r="B139" s="5"/>
      <c r="C139" s="7"/>
      <c r="D139" s="7"/>
      <c r="E139" s="5"/>
      <c r="F139" s="7"/>
    </row>
    <row r="140" ht="18" customHeight="1" spans="1:6" x14ac:dyDescent="0.25">
      <c r="A140" s="4"/>
      <c r="B140" s="5"/>
      <c r="C140" s="7"/>
      <c r="D140" s="7"/>
      <c r="E140" s="5"/>
      <c r="F140" s="7"/>
    </row>
    <row r="141" ht="18" customHeight="1" spans="1:6" x14ac:dyDescent="0.25">
      <c r="A141" s="4"/>
      <c r="B141" s="5"/>
      <c r="C141" s="7"/>
      <c r="D141" s="7"/>
      <c r="E141" s="5"/>
      <c r="F141" s="7"/>
    </row>
    <row r="142" ht="18" customHeight="1" spans="1:6" x14ac:dyDescent="0.25">
      <c r="A142" s="4"/>
      <c r="B142" s="5"/>
      <c r="C142" s="7"/>
      <c r="D142" s="7"/>
      <c r="E142" s="5"/>
      <c r="F142" s="7"/>
    </row>
    <row r="143" ht="18" customHeight="1" spans="1:6" x14ac:dyDescent="0.25">
      <c r="A143" s="4"/>
      <c r="B143" s="5"/>
      <c r="C143" s="7"/>
      <c r="D143" s="7"/>
      <c r="E143" s="5"/>
      <c r="F143" s="7"/>
    </row>
    <row r="144" ht="18" customHeight="1" spans="1:6" x14ac:dyDescent="0.25">
      <c r="A144" s="4"/>
      <c r="B144" s="5"/>
      <c r="C144" s="7"/>
      <c r="D144" s="7"/>
      <c r="E144" s="5"/>
      <c r="F144" s="7"/>
    </row>
    <row r="145" ht="18" customHeight="1" spans="1:6" x14ac:dyDescent="0.25">
      <c r="A145" s="4"/>
      <c r="B145" s="5"/>
      <c r="C145" s="7"/>
      <c r="D145" s="7"/>
      <c r="E145" s="5"/>
      <c r="F145" s="7"/>
    </row>
    <row r="146" ht="18" customHeight="1" spans="1:6" x14ac:dyDescent="0.25">
      <c r="A146" s="4"/>
      <c r="B146" s="5"/>
      <c r="C146" s="7"/>
      <c r="D146" s="7"/>
      <c r="E146" s="5"/>
      <c r="F146" s="7"/>
    </row>
    <row r="147" ht="18" customHeight="1" spans="1:6" x14ac:dyDescent="0.25">
      <c r="A147" s="4"/>
      <c r="B147" s="5"/>
      <c r="C147" s="7"/>
      <c r="D147" s="7"/>
      <c r="E147" s="5"/>
      <c r="F147" s="7"/>
    </row>
    <row r="148" ht="18" customHeight="1" spans="1:6" x14ac:dyDescent="0.25">
      <c r="A148" s="4"/>
      <c r="B148" s="5"/>
      <c r="C148" s="7"/>
      <c r="D148" s="7"/>
      <c r="E148" s="5"/>
      <c r="F148" s="7"/>
    </row>
    <row r="149" ht="18" customHeight="1" spans="1:6" x14ac:dyDescent="0.25">
      <c r="A149" s="4"/>
      <c r="B149" s="5"/>
      <c r="C149" s="7"/>
      <c r="D149" s="7"/>
      <c r="E149" s="5"/>
      <c r="F149" s="7"/>
    </row>
    <row r="150" ht="18" customHeight="1" spans="1:6" x14ac:dyDescent="0.25">
      <c r="A150" s="4"/>
      <c r="B150" s="5"/>
      <c r="C150" s="7"/>
      <c r="D150" s="7"/>
      <c r="E150" s="5"/>
      <c r="F150" s="7"/>
    </row>
    <row r="151" ht="18" customHeight="1" spans="1:6" x14ac:dyDescent="0.25">
      <c r="A151" s="4"/>
      <c r="B151" s="5"/>
      <c r="C151" s="7"/>
      <c r="D151" s="7"/>
      <c r="E151" s="5"/>
      <c r="F151" s="7"/>
    </row>
    <row r="152" ht="18" customHeight="1" spans="1:6" x14ac:dyDescent="0.25">
      <c r="A152" s="4"/>
      <c r="B152" s="5"/>
      <c r="C152" s="7"/>
      <c r="D152" s="7"/>
      <c r="E152" s="5"/>
      <c r="F152" s="7"/>
    </row>
    <row r="153" ht="18" customHeight="1" spans="1:6" x14ac:dyDescent="0.25">
      <c r="A153" s="4"/>
      <c r="B153" s="5"/>
      <c r="C153" s="7"/>
      <c r="D153" s="7"/>
      <c r="E153" s="5"/>
      <c r="F153" s="7"/>
    </row>
    <row r="154" ht="18" customHeight="1" spans="1:6" x14ac:dyDescent="0.25">
      <c r="A154" s="4"/>
      <c r="B154" s="5"/>
      <c r="C154" s="7"/>
      <c r="D154" s="7"/>
      <c r="E154" s="5"/>
      <c r="F154" s="7"/>
    </row>
    <row r="156" ht="14" customHeight="1" spans="1:6" x14ac:dyDescent="0.25">
      <c r="A156" s="8" t="s">
        <v>58</v>
      </c>
      <c r="B156" s="8"/>
      <c r="C156" s="8"/>
      <c r="D156" s="8"/>
      <c r="E156" s="8"/>
      <c r="F156" s="8"/>
    </row>
    <row r="160" ht="16" customHeight="1" spans="1:1" x14ac:dyDescent="0.25">
      <c r="A160" s="9" t="s">
        <v>59</v>
      </c>
    </row>
    <row r="161" ht="16" customHeight="1" spans="1:1" x14ac:dyDescent="0.25">
      <c r="A161" s="10" t="s">
        <v>60</v>
      </c>
    </row>
  </sheetData>
  <mergeCells count="3">
    <mergeCell ref="A1:F1"/>
    <mergeCell ref="A2:F2"/>
    <mergeCell ref="A156:F156"/>
  </mergeCells>
  <conditionalFormatting sqref="A5:F154">
    <cfRule type="expression" dxfId="0" priority="1">
      <formula>AND($E5&lt;&gt;"",$E5="Idée")</formula>
    </cfRule>
  </conditionalFormatting>
  <conditionalFormatting sqref="A5:F154">
    <cfRule type="expression" dxfId="1" priority="2">
      <formula>AND($E5&lt;&gt;"",$E5="En cours")</formula>
    </cfRule>
  </conditionalFormatting>
  <conditionalFormatting sqref="A5:F154">
    <cfRule type="expression" dxfId="2" priority="3">
      <formula>AND($E5&lt;&gt;"",$E5="Programmé")</formula>
    </cfRule>
  </conditionalFormatting>
  <conditionalFormatting sqref="A5:F154">
    <cfRule type="expression" dxfId="3" priority="4">
      <formula>AND($E5&lt;&gt;"",$E5="Publié")</formula>
    </cfRule>
  </conditionalFormatting>
  <dataValidations count="4">
    <dataValidation type="list" allowBlank="1" sqref="B10:B154">
      <formula1>"Blog,Instagram,LinkedIn,Newsletter,TikTok"</formula1>
    </dataValidation>
    <dataValidation type="list" allowBlank="1" sqref="B5:B154">
      <formula1>"Blog,Instagram,LinkedIn,Newsletter,TikTok"</formula1>
    </dataValidation>
    <dataValidation type="list" allowBlank="1" sqref="E10:E154">
      <formula1>"Idée,En cours,Programmé,Publié"</formula1>
    </dataValidation>
    <dataValidation type="list" allowBlank="1" sqref="E5:E154">
      <formula1>"Idée,En cours,Programmé,Publié"</formula1>
    </dataValidation>
  </dataValidations>
  <hyperlinks>
    <hyperlink ref="A160" r:id="rId1"/>
    <hyperlink ref="A16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6" customWidth="1"/>
    <col min="3" max="6" width="14" customWidth="1"/>
  </cols>
  <sheetData>
    <row r="1" ht="30" customHeight="1" spans="1:6" x14ac:dyDescent="0.25">
      <c r="A1" s="1" t="s">
        <v>61</v>
      </c>
      <c r="B1" s="1"/>
      <c r="C1" s="1"/>
      <c r="D1" s="1"/>
      <c r="E1" s="1"/>
      <c r="F1" s="1"/>
    </row>
    <row r="2" ht="16" customHeight="1" spans="1:6" x14ac:dyDescent="0.25">
      <c r="A2" s="2" t="s">
        <v>62</v>
      </c>
      <c r="B2" s="2"/>
      <c r="C2" s="2"/>
      <c r="D2" s="2"/>
      <c r="E2" s="2"/>
      <c r="F2" s="2"/>
    </row>
    <row r="4" ht="18" customHeight="1" spans="1:3" x14ac:dyDescent="0.25">
      <c r="A4" s="11" t="s">
        <v>63</v>
      </c>
      <c r="B4" s="12">
        <v>46023</v>
      </c>
      <c r="C4" s="9" t="s">
        <v>64</v>
      </c>
    </row>
    <row r="6" ht="20" customHeight="1" spans="1:2" x14ac:dyDescent="0.25">
      <c r="A6" s="13" t="s">
        <v>65</v>
      </c>
      <c r="B6" s="13"/>
    </row>
    <row r="7" ht="24" customHeight="1" spans="1:2" x14ac:dyDescent="0.25">
      <c r="A7" s="14" t="s">
        <v>66</v>
      </c>
      <c r="B7" s="15">
        <f>COUNTA('Calendrier éditorial'!$E$5:$E$154)</f>
      </c>
    </row>
    <row r="8" ht="18" customHeight="1" spans="1:2" x14ac:dyDescent="0.25">
      <c r="A8" s="16" t="s">
        <v>40</v>
      </c>
      <c r="B8" s="17">
        <f>COUNTIF('Calendrier éditorial'!$E$5:$E$154,"Idée")</f>
      </c>
    </row>
    <row r="9" ht="18" customHeight="1" spans="1:2" x14ac:dyDescent="0.25">
      <c r="A9" s="16" t="s">
        <v>33</v>
      </c>
      <c r="B9" s="17">
        <f>COUNTIF('Calendrier éditorial'!$E$5:$E$154,"En cours")</f>
      </c>
    </row>
    <row r="10" ht="18" customHeight="1" spans="1:2" x14ac:dyDescent="0.25">
      <c r="A10" s="16" t="s">
        <v>28</v>
      </c>
      <c r="B10" s="17">
        <f>COUNTIF('Calendrier éditorial'!$E$5:$E$154,"Programmé")</f>
      </c>
    </row>
    <row r="11" ht="18" customHeight="1" spans="1:2" x14ac:dyDescent="0.25">
      <c r="A11" s="16" t="s">
        <v>11</v>
      </c>
      <c r="B11" s="17">
        <f>COUNTIF('Calendrier éditorial'!$E$5:$E$154,"Publié")</f>
      </c>
    </row>
    <row r="13" ht="20" customHeight="1" spans="1:2" x14ac:dyDescent="0.25">
      <c r="A13" s="18" t="s">
        <v>67</v>
      </c>
      <c r="B13" s="18"/>
    </row>
    <row r="14" ht="18" customHeight="1" spans="1:2" x14ac:dyDescent="0.25">
      <c r="A14" s="16" t="s">
        <v>8</v>
      </c>
      <c r="B14" s="17">
        <f>COUNTIF('Calendrier éditorial'!$B$5:$B$154,"Blog")</f>
      </c>
    </row>
    <row r="15" ht="18" customHeight="1" spans="1:2" x14ac:dyDescent="0.25">
      <c r="A15" s="16" t="s">
        <v>13</v>
      </c>
      <c r="B15" s="17">
        <f>COUNTIF('Calendrier éditorial'!$B$5:$B$154,"Instagram")</f>
      </c>
    </row>
    <row r="16" ht="18" customHeight="1" spans="1:2" x14ac:dyDescent="0.25">
      <c r="A16" s="16" t="s">
        <v>17</v>
      </c>
      <c r="B16" s="17">
        <f>COUNTIF('Calendrier éditorial'!$B$5:$B$154,"LinkedIn")</f>
      </c>
    </row>
    <row r="17" ht="18" customHeight="1" spans="1:2" x14ac:dyDescent="0.25">
      <c r="A17" s="16" t="s">
        <v>20</v>
      </c>
      <c r="B17" s="17">
        <f>COUNTIF('Calendrier éditorial'!$B$5:$B$154,"Newsletter")</f>
      </c>
    </row>
    <row r="18" ht="18" customHeight="1" spans="1:2" x14ac:dyDescent="0.25">
      <c r="A18" s="16" t="s">
        <v>23</v>
      </c>
      <c r="B18" s="17">
        <f>COUNTIF('Calendrier éditorial'!$B$5:$B$154,"TikTok")</f>
      </c>
    </row>
    <row r="20" ht="20" customHeight="1" spans="1:5" x14ac:dyDescent="0.25">
      <c r="A20" s="19" t="s">
        <v>68</v>
      </c>
      <c r="B20" s="19"/>
      <c r="C20" s="19"/>
      <c r="D20" s="19"/>
      <c r="E20" s="19"/>
    </row>
    <row r="21" ht="18" customHeight="1" spans="1:5" x14ac:dyDescent="0.25">
      <c r="A21" s="20" t="s">
        <v>69</v>
      </c>
      <c r="B21" s="21" t="s">
        <v>40</v>
      </c>
      <c r="C21" s="21" t="s">
        <v>33</v>
      </c>
      <c r="D21" s="21" t="s">
        <v>28</v>
      </c>
      <c r="E21" s="21" t="s">
        <v>11</v>
      </c>
    </row>
    <row r="22" ht="18" customHeight="1" spans="1:5" x14ac:dyDescent="0.25">
      <c r="A22" s="22" t="s">
        <v>8</v>
      </c>
      <c r="B22" s="23">
        <f>COUNTIFS('Calendrier éditorial'!$B$5:$B$154,"Blog",'Calendrier éditorial'!$E$5:$E$154,"Idée",'Calendrier éditorial'!$A$5:$A$154,"&gt;="&amp;DATE(YEAR($B$4),MONTH($B$4),1),'Calendrier éditorial'!$A$5:$A$154,"&lt;="&amp;EOMONTH($B$4,0))</f>
      </c>
      <c r="C22" s="23">
        <f>COUNTIFS('Calendrier éditorial'!$B$5:$B$154,"Blog",'Calendrier éditorial'!$E$5:$E$154,"En cours",'Calendrier éditorial'!$A$5:$A$154,"&gt;="&amp;DATE(YEAR($B$4),MONTH($B$4),1),'Calendrier éditorial'!$A$5:$A$154,"&lt;="&amp;EOMONTH($B$4,0))</f>
      </c>
      <c r="D22" s="23">
        <f>COUNTIFS('Calendrier éditorial'!$B$5:$B$154,"Blog",'Calendrier éditorial'!$E$5:$E$154,"Programmé",'Calendrier éditorial'!$A$5:$A$154,"&gt;="&amp;DATE(YEAR($B$4),MONTH($B$4),1),'Calendrier éditorial'!$A$5:$A$154,"&lt;="&amp;EOMONTH($B$4,0))</f>
      </c>
      <c r="E22" s="23">
        <f>COUNTIFS('Calendrier éditorial'!$B$5:$B$154,"Blog",'Calendrier éditorial'!$E$5:$E$154,"Publié",'Calendrier éditorial'!$A$5:$A$154,"&gt;="&amp;DATE(YEAR($B$4),MONTH($B$4),1),'Calendrier éditorial'!$A$5:$A$154,"&lt;="&amp;EOMONTH($B$4,0))</f>
      </c>
    </row>
    <row r="23" ht="18" customHeight="1" spans="1:5" x14ac:dyDescent="0.25">
      <c r="A23" s="22" t="s">
        <v>13</v>
      </c>
      <c r="B23" s="23">
        <f>COUNTIFS('Calendrier éditorial'!$B$5:$B$154,"Instagram",'Calendrier éditorial'!$E$5:$E$154,"Idée",'Calendrier éditorial'!$A$5:$A$154,"&gt;="&amp;DATE(YEAR($B$4),MONTH($B$4),1),'Calendrier éditorial'!$A$5:$A$154,"&lt;="&amp;EOMONTH($B$4,0))</f>
      </c>
      <c r="C23" s="23">
        <f>COUNTIFS('Calendrier éditorial'!$B$5:$B$154,"Instagram",'Calendrier éditorial'!$E$5:$E$154,"En cours",'Calendrier éditorial'!$A$5:$A$154,"&gt;="&amp;DATE(YEAR($B$4),MONTH($B$4),1),'Calendrier éditorial'!$A$5:$A$154,"&lt;="&amp;EOMONTH($B$4,0))</f>
      </c>
      <c r="D23" s="23">
        <f>COUNTIFS('Calendrier éditorial'!$B$5:$B$154,"Instagram",'Calendrier éditorial'!$E$5:$E$154,"Programmé",'Calendrier éditorial'!$A$5:$A$154,"&gt;="&amp;DATE(YEAR($B$4),MONTH($B$4),1),'Calendrier éditorial'!$A$5:$A$154,"&lt;="&amp;EOMONTH($B$4,0))</f>
      </c>
      <c r="E23" s="23">
        <f>COUNTIFS('Calendrier éditorial'!$B$5:$B$154,"Instagram",'Calendrier éditorial'!$E$5:$E$154,"Publié",'Calendrier éditorial'!$A$5:$A$154,"&gt;="&amp;DATE(YEAR($B$4),MONTH($B$4),1),'Calendrier éditorial'!$A$5:$A$154,"&lt;="&amp;EOMONTH($B$4,0))</f>
      </c>
    </row>
    <row r="24" ht="18" customHeight="1" spans="1:5" x14ac:dyDescent="0.25">
      <c r="A24" s="22" t="s">
        <v>17</v>
      </c>
      <c r="B24" s="23">
        <f>COUNTIFS('Calendrier éditorial'!$B$5:$B$154,"LinkedIn",'Calendrier éditorial'!$E$5:$E$154,"Idée",'Calendrier éditorial'!$A$5:$A$154,"&gt;="&amp;DATE(YEAR($B$4),MONTH($B$4),1),'Calendrier éditorial'!$A$5:$A$154,"&lt;="&amp;EOMONTH($B$4,0))</f>
      </c>
      <c r="C24" s="23">
        <f>COUNTIFS('Calendrier éditorial'!$B$5:$B$154,"LinkedIn",'Calendrier éditorial'!$E$5:$E$154,"En cours",'Calendrier éditorial'!$A$5:$A$154,"&gt;="&amp;DATE(YEAR($B$4),MONTH($B$4),1),'Calendrier éditorial'!$A$5:$A$154,"&lt;="&amp;EOMONTH($B$4,0))</f>
      </c>
      <c r="D24" s="23">
        <f>COUNTIFS('Calendrier éditorial'!$B$5:$B$154,"LinkedIn",'Calendrier éditorial'!$E$5:$E$154,"Programmé",'Calendrier éditorial'!$A$5:$A$154,"&gt;="&amp;DATE(YEAR($B$4),MONTH($B$4),1),'Calendrier éditorial'!$A$5:$A$154,"&lt;="&amp;EOMONTH($B$4,0))</f>
      </c>
      <c r="E24" s="23">
        <f>COUNTIFS('Calendrier éditorial'!$B$5:$B$154,"LinkedIn",'Calendrier éditorial'!$E$5:$E$154,"Publié",'Calendrier éditorial'!$A$5:$A$154,"&gt;="&amp;DATE(YEAR($B$4),MONTH($B$4),1),'Calendrier éditorial'!$A$5:$A$154,"&lt;="&amp;EOMONTH($B$4,0))</f>
      </c>
    </row>
    <row r="25" ht="18" customHeight="1" spans="1:5" x14ac:dyDescent="0.25">
      <c r="A25" s="22" t="s">
        <v>20</v>
      </c>
      <c r="B25" s="23">
        <f>COUNTIFS('Calendrier éditorial'!$B$5:$B$154,"Newsletter",'Calendrier éditorial'!$E$5:$E$154,"Idée",'Calendrier éditorial'!$A$5:$A$154,"&gt;="&amp;DATE(YEAR($B$4),MONTH($B$4),1),'Calendrier éditorial'!$A$5:$A$154,"&lt;="&amp;EOMONTH($B$4,0))</f>
      </c>
      <c r="C25" s="23">
        <f>COUNTIFS('Calendrier éditorial'!$B$5:$B$154,"Newsletter",'Calendrier éditorial'!$E$5:$E$154,"En cours",'Calendrier éditorial'!$A$5:$A$154,"&gt;="&amp;DATE(YEAR($B$4),MONTH($B$4),1),'Calendrier éditorial'!$A$5:$A$154,"&lt;="&amp;EOMONTH($B$4,0))</f>
      </c>
      <c r="D25" s="23">
        <f>COUNTIFS('Calendrier éditorial'!$B$5:$B$154,"Newsletter",'Calendrier éditorial'!$E$5:$E$154,"Programmé",'Calendrier éditorial'!$A$5:$A$154,"&gt;="&amp;DATE(YEAR($B$4),MONTH($B$4),1),'Calendrier éditorial'!$A$5:$A$154,"&lt;="&amp;EOMONTH($B$4,0))</f>
      </c>
      <c r="E25" s="23">
        <f>COUNTIFS('Calendrier éditorial'!$B$5:$B$154,"Newsletter",'Calendrier éditorial'!$E$5:$E$154,"Publié",'Calendrier éditorial'!$A$5:$A$154,"&gt;="&amp;DATE(YEAR($B$4),MONTH($B$4),1),'Calendrier éditorial'!$A$5:$A$154,"&lt;="&amp;EOMONTH($B$4,0))</f>
      </c>
    </row>
    <row r="26" ht="18" customHeight="1" spans="1:5" x14ac:dyDescent="0.25">
      <c r="A26" s="22" t="s">
        <v>23</v>
      </c>
      <c r="B26" s="23">
        <f>COUNTIFS('Calendrier éditorial'!$B$5:$B$154,"TikTok",'Calendrier éditorial'!$E$5:$E$154,"Idée",'Calendrier éditorial'!$A$5:$A$154,"&gt;="&amp;DATE(YEAR($B$4),MONTH($B$4),1),'Calendrier éditorial'!$A$5:$A$154,"&lt;="&amp;EOMONTH($B$4,0))</f>
      </c>
      <c r="C26" s="23">
        <f>COUNTIFS('Calendrier éditorial'!$B$5:$B$154,"TikTok",'Calendrier éditorial'!$E$5:$E$154,"En cours",'Calendrier éditorial'!$A$5:$A$154,"&gt;="&amp;DATE(YEAR($B$4),MONTH($B$4),1),'Calendrier éditorial'!$A$5:$A$154,"&lt;="&amp;EOMONTH($B$4,0))</f>
      </c>
      <c r="D26" s="23">
        <f>COUNTIFS('Calendrier éditorial'!$B$5:$B$154,"TikTok",'Calendrier éditorial'!$E$5:$E$154,"Programmé",'Calendrier éditorial'!$A$5:$A$154,"&gt;="&amp;DATE(YEAR($B$4),MONTH($B$4),1),'Calendrier éditorial'!$A$5:$A$154,"&lt;="&amp;EOMONTH($B$4,0))</f>
      </c>
      <c r="E26" s="23">
        <f>COUNTIFS('Calendrier éditorial'!$B$5:$B$154,"TikTok",'Calendrier éditorial'!$E$5:$E$154,"Publié",'Calendrier éditorial'!$A$5:$A$154,"&gt;="&amp;DATE(YEAR($B$4),MONTH($B$4),1),'Calendrier éditorial'!$A$5:$A$154,"&lt;="&amp;EOMONTH($B$4,0))</f>
      </c>
    </row>
    <row r="28" ht="14" customHeight="1" spans="1:1" x14ac:dyDescent="0.25">
      <c r="A28" s="8" t="s">
        <v>70</v>
      </c>
    </row>
    <row r="32" ht="16" customHeight="1" spans="1:1" x14ac:dyDescent="0.25">
      <c r="A32" s="9" t="s">
        <v>59</v>
      </c>
    </row>
    <row r="33" ht="16" customHeight="1" spans="1:1" x14ac:dyDescent="0.25">
      <c r="A33" s="10" t="s">
        <v>60</v>
      </c>
    </row>
  </sheetData>
  <sheetProtection sheet="1" formatCells="0" formatColumns="0" formatRows="0" insertColumns="0" insertRows="0" deleteColumns="0" deleteRows="0" sort="0" autoFilter="0"/>
  <mergeCells count="5">
    <mergeCell ref="A1:F1"/>
    <mergeCell ref="A2:F2"/>
    <mergeCell ref="A6:B6"/>
    <mergeCell ref="A13:B13"/>
    <mergeCell ref="A20:E20"/>
  </mergeCells>
  <conditionalFormatting sqref="B8:B11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{A05C6260-8B33-4BF1-919B-5434D923E149}</x14:id>
        </ext>
      </extLst>
    </cfRule>
  </conditionalFormatting>
  <conditionalFormatting sqref="B14:B18">
    <cfRule type="dataBar" priority="2">
      <dataBar>
        <cfvo type="num" val="0"/>
        <cfvo type="max"/>
        <color rgb="FF1D4ED8"/>
      </dataBar>
      <extLst>
        <ext xmlns:x14="http://schemas.microsoft.com/office/spreadsheetml/2009/9/main" uri="{B025F937-C7B1-47D3-B67F-A62EFF666E3E}">
          <x14:id>{92D5EC97-696B-4418-A039-53382DB3E250}</x14:id>
        </ext>
      </extLst>
    </cfRule>
  </conditionalFormatting>
  <hyperlinks>
    <hyperlink ref="A32" r:id="rId1"/>
    <hyperlink ref="A33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5C6260-8B33-4BF1-919B-5434D923E149}">
            <x14:dataBar minLength="0" maxLength="100">
              <x14:cfvo type="num">
                <xm:f>0</xm:f>
              </x14:cfvo>
              <x14:cfvo type="max"/>
            </x14:dataBar>
          </x14:cfRule>
          <xm:sqref>B8:B11</xm:sqref>
        </x14:conditionalFormatting>
        <x14:conditionalFormatting xmlns:xm="http://schemas.microsoft.com/office/excel/2006/main">
          <x14:cfRule type="dataBar" id="{92D5EC97-696B-4418-A039-53382DB3E250}">
            <x14:dataBar minLength="0" maxLength="100">
              <x14:cfvo type="num">
                <xm:f>0</xm:f>
              </x14:cfvo>
              <x14:cfvo type="max"/>
            </x14:dataBar>
          </x14:cfRule>
          <xm:sqref>B14:B18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Calendrier éditorial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2026-06-16T13:20:42Z</dcterms:created>
  <dcterms:modified xsi:type="dcterms:W3CDTF">2026-06-16T13:20:42Z</dcterms:modified>
</cp:coreProperties>
</file>