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Journal" state="visible" r:id="rId4"/>
    <sheet sheetId="2" name="Stats" state="visible" r:id="rId5"/>
  </sheets>
  <calcPr calcId="171027"/>
</workbook>
</file>

<file path=xl/sharedStrings.xml><?xml version="1.0" encoding="utf-8"?>
<sst xmlns="http://schemas.openxmlformats.org/spreadsheetml/2006/main" count="36" uniqueCount="34">
  <si>
    <t>Carnet d’entraînement running</t>
  </si>
  <si>
    <t>Saisis chaque sortie, l'allure min/km se calcule automatiquement. Consulte l'onglet Stats pour tes chiffres clés.</t>
  </si>
  <si>
    <t>Saisis le temps au format hh:mm:ss (ex. 01:02:30). La colonne Allure, grisée, se calcule seule. FC en orange = fréquence cardiaque au-dessus de 150 bpm.</t>
  </si>
  <si>
    <t>Date</t>
  </si>
  <si>
    <t>Distance km</t>
  </si>
  <si>
    <t>Temps (hh:mm)</t>
  </si>
  <si>
    <t>Allure min/km</t>
  </si>
  <si>
    <t>FC moy (bpm)</t>
  </si>
  <si>
    <t>Dénivelé (m)</t>
  </si>
  <si>
    <t>Ressenti</t>
  </si>
  <si>
    <t>😊 3/5, bonne sortie</t>
  </si>
  <si>
    <t>😄 4/5, jambes légères</t>
  </si>
  <si>
    <t>😐 3/5, fatigue en fin</t>
  </si>
  <si>
    <t>😊 4/5, footing récup</t>
  </si>
  <si>
    <t>😁 5/5, semi-marathon !</t>
  </si>
  <si>
    <t>Modèle gratuit créé par Le Dojo Club</t>
  </si>
  <si>
    <t>Tous nos modèles Excel à télécharger sur ledojo.club/modeles-excel</t>
  </si>
  <si>
    <t>Statistiques du carnet d'entraînement running</t>
  </si>
  <si>
    <t>Chiffres calculés automatiquement depuis la feuille Journal · Ajoute tes sorties dans Journal, les stats se mettent à jour</t>
  </si>
  <si>
    <t>Résumé global</t>
  </si>
  <si>
    <t>Nombre de sorties</t>
  </si>
  <si>
    <t>Volume total (km)</t>
  </si>
  <si>
    <t>Distance maximale en une sortie</t>
  </si>
  <si>
    <t>FC moyenne (toutes sorties)</t>
  </si>
  <si>
    <t>Première sortie</t>
  </si>
  <si>
    <t>Dernière sortie</t>
  </si>
  <si>
    <t>Les 4 dernières semaines glissantes</t>
  </si>
  <si>
    <t>Volume (km) semaine -1</t>
  </si>
  <si>
    <t>Volume (km) semaine -2</t>
  </si>
  <si>
    <t>Volume (km) semaine -3</t>
  </si>
  <si>
    <t>Volume (km) semaine -4</t>
  </si>
  <si>
    <t>Allure moyenne globale (basée sur distance et temps totaux)</t>
  </si>
  <si>
    <t>Allure moyenne toutes sorties</t>
  </si>
  <si>
    <t>Cette feuille est protégée sans mot de passe pour préserver les formules. Pour la déverrouiller, va dans Révision puis « Ôter la protection 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</si>
</sst>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dd/mm/yyyy"/>
    <numFmt numFmtId="165" formatCode="0.0 &quot;km&quot;"/>
    <numFmt numFmtId="166" formatCode="[hh]:mm:ss"/>
    <numFmt numFmtId="167" formatCode="0 &quot;bpm&quot;"/>
    <numFmt numFmtId="168" formatCode="0 &quot;m&quot;"/>
    <numFmt numFmtId="169" formatCode="0 &quot;sorties&quot;"/>
  </numFmts>
  <fonts count="12" x14ac:knownFonts="1">
    <font>
      <color theme="1"/>
      <family val="2"/>
      <scheme val="minor"/>
      <sz val="11"/>
      <name val="Calibri"/>
    </font>
    <font>
      <b/>
      <color rgb="FF0F172A"/>
      <sz val="16"/>
    </font>
    <font>
      <color rgb="FF0F172A"/>
      <sz val="10"/>
    </font>
    <font>
      <i/>
      <color rgb="FF64748B"/>
      <sz val="9"/>
    </font>
    <font>
      <b/>
      <color rgb="FFFFFFFF"/>
      <sz val="10"/>
    </font>
    <font>
      <color rgb="FF0F172A"/>
      <sz val="9"/>
    </font>
    <font>
      <u/>
      <color rgb="FF64748B"/>
      <sz val="9"/>
    </font>
    <font>
      <b/>
      <color rgb="FF0F172A"/>
      <sz val="14"/>
    </font>
    <font>
      <b/>
      <color rgb="FFFFFFFF"/>
      <sz val="11"/>
    </font>
    <font>
      <b/>
      <color rgb="FF047857"/>
      <sz val="10"/>
    </font>
    <font>
      <b/>
      <color rgb="FF0F172A"/>
      <sz val="10"/>
    </font>
    <font>
      <i/>
      <color rgb="FF94A3B8"/>
      <sz val="8"/>
    </font>
  </fonts>
  <fills count="6">
    <fill>
      <patternFill patternType="none"/>
    </fill>
    <fill>
      <patternFill patternType="gray125"/>
    </fill>
    <fill>
      <patternFill patternType="solid">
        <fgColor rgb="FF059669"/>
      </patternFill>
    </fill>
    <fill>
      <patternFill patternType="solid">
        <fgColor rgb="FFF1F5F9"/>
      </patternFill>
    </fill>
    <fill>
      <patternFill patternType="solid">
        <fgColor rgb="FFD1FAE5"/>
      </patternFill>
    </fill>
    <fill>
      <patternFill patternType="solid">
        <fgColor rgb="FF0F172A"/>
      </patternFill>
    </fill>
  </fills>
  <borders count="2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/>
    </xf>
    <xf numFmtId="165" fontId="5" fillId="0" borderId="1" xfId="0" applyNumberFormat="1" applyFont="1" applyBorder="1" applyAlignment="1">
      <alignment horizontal="right" vertical="center"/>
    </xf>
    <xf numFmtId="166" fontId="5" fillId="0" borderId="1" xfId="0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167" fontId="5" fillId="0" borderId="1" xfId="0" applyNumberFormat="1" applyFont="1" applyBorder="1" applyAlignment="1">
      <alignment horizontal="right" vertical="center"/>
    </xf>
    <xf numFmtId="168" fontId="5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0" xfId="0" applyFont="1"/>
    <xf numFmtId="0" fontId="8" fillId="2" borderId="0" xfId="0" applyFont="1" applyFill="1" applyAlignment="1">
      <alignment horizontal="left" vertical="center"/>
    </xf>
    <xf numFmtId="0" fontId="2" fillId="3" borderId="1" xfId="0" applyFont="1" applyFill="1" applyBorder="1"/>
    <xf numFmtId="169" fontId="9" fillId="4" borderId="1" xfId="0" applyNumberFormat="1" applyFont="1" applyFill="1" applyBorder="1" applyAlignment="1">
      <alignment horizontal="right" vertical="center"/>
    </xf>
    <xf numFmtId="165" fontId="9" fillId="4" borderId="1" xfId="0" applyNumberFormat="1" applyFont="1" applyFill="1" applyBorder="1" applyAlignment="1">
      <alignment horizontal="right" vertical="center"/>
    </xf>
    <xf numFmtId="167" fontId="9" fillId="4" borderId="1" xfId="0" applyNumberFormat="1" applyFont="1" applyFill="1" applyBorder="1" applyAlignment="1">
      <alignment horizontal="right" vertical="center"/>
    </xf>
    <xf numFmtId="164" fontId="9" fillId="4" borderId="1" xfId="0" applyNumberFormat="1" applyFont="1" applyFill="1" applyBorder="1" applyAlignment="1">
      <alignment horizontal="right" vertical="center"/>
    </xf>
    <xf numFmtId="0" fontId="8" fillId="5" borderId="0" xfId="0" applyFont="1" applyFill="1" applyAlignment="1">
      <alignment horizontal="left" vertical="center"/>
    </xf>
    <xf numFmtId="165" fontId="10" fillId="3" borderId="1" xfId="0" applyNumberFormat="1" applyFont="1" applyFill="1" applyBorder="1" applyAlignment="1">
      <alignment horizontal="right" vertical="center"/>
    </xf>
    <xf numFmtId="0" fontId="9" fillId="4" borderId="1" xfId="0" applyFont="1" applyFill="1" applyBorder="1" applyAlignment="1">
      <alignment horizontal="right" vertical="center"/>
    </xf>
    <xf numFmtId="0" fontId="11" fillId="0" borderId="0" xfId="0" applyFont="1" applyAlignment="1">
      <alignment horizontal="left" vertical="center"/>
    </xf>
  </cellXfs>
  <cellStyles count="1">
    <cellStyle name="Normal" xfId="0" builtinId="0"/>
  </cellStyles>
  <dxfs count="1">
    <dxf>
      <font>
        <b/>
        <color rgb="FFD97706"/>
      </font>
      <fill>
        <patternFill patternType="solid">
          <bgColor rgb="FFFED7AA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ledojo.club" TargetMode="External"/><Relationship Id="rId2" Type="http://schemas.openxmlformats.org/officeDocument/2006/relationships/hyperlink" Target="https://ledojo.club/modeles-excel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https://ledojo.club" TargetMode="External"/><Relationship Id="rId2" Type="http://schemas.openxmlformats.org/officeDocument/2006/relationships/hyperlink" Target="https://ledojo.club/modeles-exc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1"/>
  <sheetViews>
    <sheetView workbookViewId="0" showGridLines="0">
      <pane ySplit="6" topLeftCell="A7" activePane="bottomLeft" state="frozen"/>
      <selection pane="bottomLeft"/>
    </sheetView>
  </sheetViews>
  <sheetFormatPr defaultRowHeight="15" outlineLevelRow="0" outlineLevelCol="0" x14ac:dyDescent="55"/>
  <cols>
    <col min="1" max="2" width="13" customWidth="1"/>
    <col min="3" max="3" width="10" customWidth="1"/>
    <col min="4" max="4" width="14" customWidth="1"/>
    <col min="5" max="5" width="10" customWidth="1"/>
    <col min="6" max="6" width="13" customWidth="1"/>
    <col min="7" max="7" width="30" customWidth="1"/>
  </cols>
  <sheetData>
    <row r="1" ht="28" customHeight="1" spans="1:7" x14ac:dyDescent="0.25">
      <c r="A1" s="1" t="s">
        <v>0</v>
      </c>
      <c r="B1" s="1"/>
      <c r="C1" s="1"/>
      <c r="D1" s="1"/>
      <c r="E1" s="1"/>
      <c r="F1" s="1"/>
      <c r="G1" s="1"/>
    </row>
    <row r="2" ht="16" customHeight="1" spans="1:7" x14ac:dyDescent="0.25">
      <c r="A2" s="2" t="s">
        <v>1</v>
      </c>
      <c r="B2" s="2"/>
      <c r="C2" s="2"/>
      <c r="D2" s="2"/>
      <c r="E2" s="2"/>
      <c r="F2" s="2"/>
      <c r="G2" s="2"/>
    </row>
    <row r="4" ht="18" customHeight="1" spans="1:7" x14ac:dyDescent="0.25">
      <c r="A4" s="3" t="s">
        <v>2</v>
      </c>
      <c r="B4" s="3"/>
      <c r="C4" s="3"/>
      <c r="D4" s="3"/>
      <c r="E4" s="3"/>
      <c r="F4" s="3"/>
      <c r="G4" s="3"/>
    </row>
    <row r="6" ht="24" customHeight="1" spans="1:7" x14ac:dyDescent="0.25">
      <c r="A6" s="4" t="s">
        <v>3</v>
      </c>
      <c r="B6" s="4" t="s">
        <v>4</v>
      </c>
      <c r="C6" s="4" t="s">
        <v>5</v>
      </c>
      <c r="D6" s="4" t="s">
        <v>6</v>
      </c>
      <c r="E6" s="4" t="s">
        <v>7</v>
      </c>
      <c r="F6" s="4" t="s">
        <v>8</v>
      </c>
      <c r="G6" s="4" t="s">
        <v>9</v>
      </c>
    </row>
    <row r="7" ht="18" customHeight="1" spans="1:7" x14ac:dyDescent="0.25">
      <c r="A7" s="5">
        <v>46204</v>
      </c>
      <c r="B7" s="6">
        <v>10.2</v>
      </c>
      <c r="C7" s="7">
        <v>0.043402777777777776</v>
      </c>
      <c r="D7" s="8">
        <f>IF(AND(B7&lt;&gt;"",C7&lt;&gt;"",B7&gt;0),TEXT(C7*1440/B7/1440,"[mm]:ss"),"")</f>
      </c>
      <c r="E7" s="9">
        <v>130</v>
      </c>
      <c r="F7" s="10">
        <v>120</v>
      </c>
      <c r="G7" s="11" t="s">
        <v>10</v>
      </c>
    </row>
    <row r="8" ht="18" customHeight="1" spans="1:7" x14ac:dyDescent="0.25">
      <c r="A8" s="5">
        <v>46207</v>
      </c>
      <c r="B8" s="6">
        <v>8.5</v>
      </c>
      <c r="C8" s="7">
        <v>0.035416666666666666</v>
      </c>
      <c r="D8" s="8">
        <f>IF(AND(B8&lt;&gt;"",C8&lt;&gt;"",B8&gt;0),TEXT(C8*1440/B8/1440,"[mm]:ss"),"")</f>
      </c>
      <c r="E8" s="9">
        <v>125</v>
      </c>
      <c r="F8" s="10">
        <v>90</v>
      </c>
      <c r="G8" s="11" t="s">
        <v>11</v>
      </c>
    </row>
    <row r="9" ht="18" customHeight="1" spans="1:7" x14ac:dyDescent="0.25">
      <c r="A9" s="5">
        <v>46210</v>
      </c>
      <c r="B9" s="6">
        <v>15</v>
      </c>
      <c r="C9" s="7">
        <v>0.06597222222222222</v>
      </c>
      <c r="D9" s="8">
        <f>IF(AND(B9&lt;&gt;"",C9&lt;&gt;"",B9&gt;0),TEXT(C9*1440/B9/1440,"[mm]:ss"),"")</f>
      </c>
      <c r="E9" s="9">
        <v>135</v>
      </c>
      <c r="F9" s="10">
        <v>200</v>
      </c>
      <c r="G9" s="11" t="s">
        <v>12</v>
      </c>
    </row>
    <row r="10" ht="18" customHeight="1" spans="1:7" x14ac:dyDescent="0.25">
      <c r="A10" s="5">
        <v>46213</v>
      </c>
      <c r="B10" s="6">
        <v>5</v>
      </c>
      <c r="C10" s="7">
        <v>0.019965277777777776</v>
      </c>
      <c r="D10" s="8">
        <f>IF(AND(B10&lt;&gt;"",C10&lt;&gt;"",B10&gt;0),TEXT(C10*1440/B10/1440,"[mm]:ss"),"")</f>
      </c>
      <c r="E10" s="9">
        <v>120</v>
      </c>
      <c r="F10" s="10">
        <v>50</v>
      </c>
      <c r="G10" s="11" t="s">
        <v>13</v>
      </c>
    </row>
    <row r="11" ht="18" customHeight="1" spans="1:7" x14ac:dyDescent="0.25">
      <c r="A11" s="5">
        <v>46217</v>
      </c>
      <c r="B11" s="6">
        <v>21.1</v>
      </c>
      <c r="C11" s="7">
        <v>0.08680555555555555</v>
      </c>
      <c r="D11" s="8">
        <f>IF(AND(B11&lt;&gt;"",C11&lt;&gt;"",B11&gt;0),TEXT(C11*1440/B11/1440,"[mm]:ss"),"")</f>
      </c>
      <c r="E11" s="9">
        <v>140</v>
      </c>
      <c r="F11" s="10">
        <v>300</v>
      </c>
      <c r="G11" s="11" t="s">
        <v>14</v>
      </c>
    </row>
    <row r="12" ht="18" customHeight="1" spans="1:7" x14ac:dyDescent="0.25">
      <c r="A12" s="12"/>
      <c r="B12" s="13"/>
      <c r="C12" s="12"/>
      <c r="D12" s="8">
        <f>IF(AND(B12&lt;&gt;"",C12&lt;&gt;"",B12&gt;0),TEXT(C12*1440/B12/1440,"[mm]:ss"),"")</f>
      </c>
      <c r="E12" s="13"/>
      <c r="F12" s="13"/>
      <c r="G12" s="11"/>
    </row>
    <row r="13" ht="18" customHeight="1" spans="1:7" x14ac:dyDescent="0.25">
      <c r="A13" s="12"/>
      <c r="B13" s="13"/>
      <c r="C13" s="12"/>
      <c r="D13" s="8">
        <f>IF(AND(B13&lt;&gt;"",C13&lt;&gt;"",B13&gt;0),TEXT(C13*1440/B13/1440,"[mm]:ss"),"")</f>
      </c>
      <c r="E13" s="13"/>
      <c r="F13" s="13"/>
      <c r="G13" s="11"/>
    </row>
    <row r="14" ht="18" customHeight="1" spans="1:7" x14ac:dyDescent="0.25">
      <c r="A14" s="12"/>
      <c r="B14" s="13"/>
      <c r="C14" s="12"/>
      <c r="D14" s="8">
        <f>IF(AND(B14&lt;&gt;"",C14&lt;&gt;"",B14&gt;0),TEXT(C14*1440/B14/1440,"[mm]:ss"),"")</f>
      </c>
      <c r="E14" s="13"/>
      <c r="F14" s="13"/>
      <c r="G14" s="11"/>
    </row>
    <row r="15" ht="18" customHeight="1" spans="1:7" x14ac:dyDescent="0.25">
      <c r="A15" s="12"/>
      <c r="B15" s="13"/>
      <c r="C15" s="12"/>
      <c r="D15" s="8">
        <f>IF(AND(B15&lt;&gt;"",C15&lt;&gt;"",B15&gt;0),TEXT(C15*1440/B15/1440,"[mm]:ss"),"")</f>
      </c>
      <c r="E15" s="13"/>
      <c r="F15" s="13"/>
      <c r="G15" s="11"/>
    </row>
    <row r="16" ht="18" customHeight="1" spans="1:7" x14ac:dyDescent="0.25">
      <c r="A16" s="12"/>
      <c r="B16" s="13"/>
      <c r="C16" s="12"/>
      <c r="D16" s="8">
        <f>IF(AND(B16&lt;&gt;"",C16&lt;&gt;"",B16&gt;0),TEXT(C16*1440/B16/1440,"[mm]:ss"),"")</f>
      </c>
      <c r="E16" s="13"/>
      <c r="F16" s="13"/>
      <c r="G16" s="11"/>
    </row>
    <row r="17" ht="18" customHeight="1" spans="1:7" x14ac:dyDescent="0.25">
      <c r="A17" s="12"/>
      <c r="B17" s="13"/>
      <c r="C17" s="12"/>
      <c r="D17" s="8">
        <f>IF(AND(B17&lt;&gt;"",C17&lt;&gt;"",B17&gt;0),TEXT(C17*1440/B17/1440,"[mm]:ss"),"")</f>
      </c>
      <c r="E17" s="13"/>
      <c r="F17" s="13"/>
      <c r="G17" s="11"/>
    </row>
    <row r="18" ht="18" customHeight="1" spans="1:7" x14ac:dyDescent="0.25">
      <c r="A18" s="12"/>
      <c r="B18" s="13"/>
      <c r="C18" s="12"/>
      <c r="D18" s="8">
        <f>IF(AND(B18&lt;&gt;"",C18&lt;&gt;"",B18&gt;0),TEXT(C18*1440/B18/1440,"[mm]:ss"),"")</f>
      </c>
      <c r="E18" s="13"/>
      <c r="F18" s="13"/>
      <c r="G18" s="11"/>
    </row>
    <row r="19" ht="18" customHeight="1" spans="1:7" x14ac:dyDescent="0.25">
      <c r="A19" s="12"/>
      <c r="B19" s="13"/>
      <c r="C19" s="12"/>
      <c r="D19" s="8">
        <f>IF(AND(B19&lt;&gt;"",C19&lt;&gt;"",B19&gt;0),TEXT(C19*1440/B19/1440,"[mm]:ss"),"")</f>
      </c>
      <c r="E19" s="13"/>
      <c r="F19" s="13"/>
      <c r="G19" s="11"/>
    </row>
    <row r="20" ht="18" customHeight="1" spans="1:7" x14ac:dyDescent="0.25">
      <c r="A20" s="12"/>
      <c r="B20" s="13"/>
      <c r="C20" s="12"/>
      <c r="D20" s="8">
        <f>IF(AND(B20&lt;&gt;"",C20&lt;&gt;"",B20&gt;0),TEXT(C20*1440/B20/1440,"[mm]:ss"),"")</f>
      </c>
      <c r="E20" s="13"/>
      <c r="F20" s="13"/>
      <c r="G20" s="11"/>
    </row>
    <row r="21" ht="18" customHeight="1" spans="1:7" x14ac:dyDescent="0.25">
      <c r="A21" s="12"/>
      <c r="B21" s="13"/>
      <c r="C21" s="12"/>
      <c r="D21" s="8">
        <f>IF(AND(B21&lt;&gt;"",C21&lt;&gt;"",B21&gt;0),TEXT(C21*1440/B21/1440,"[mm]:ss"),"")</f>
      </c>
      <c r="E21" s="13"/>
      <c r="F21" s="13"/>
      <c r="G21" s="11"/>
    </row>
    <row r="22" ht="18" customHeight="1" spans="1:7" x14ac:dyDescent="0.25">
      <c r="A22" s="12"/>
      <c r="B22" s="13"/>
      <c r="C22" s="12"/>
      <c r="D22" s="8">
        <f>IF(AND(B22&lt;&gt;"",C22&lt;&gt;"",B22&gt;0),TEXT(C22*1440/B22/1440,"[mm]:ss"),"")</f>
      </c>
      <c r="E22" s="13"/>
      <c r="F22" s="13"/>
      <c r="G22" s="11"/>
    </row>
    <row r="23" ht="18" customHeight="1" spans="1:7" x14ac:dyDescent="0.25">
      <c r="A23" s="12"/>
      <c r="B23" s="13"/>
      <c r="C23" s="12"/>
      <c r="D23" s="8">
        <f>IF(AND(B23&lt;&gt;"",C23&lt;&gt;"",B23&gt;0),TEXT(C23*1440/B23/1440,"[mm]:ss"),"")</f>
      </c>
      <c r="E23" s="13"/>
      <c r="F23" s="13"/>
      <c r="G23" s="11"/>
    </row>
    <row r="24" ht="18" customHeight="1" spans="1:7" x14ac:dyDescent="0.25">
      <c r="A24" s="12"/>
      <c r="B24" s="13"/>
      <c r="C24" s="12"/>
      <c r="D24" s="8">
        <f>IF(AND(B24&lt;&gt;"",C24&lt;&gt;"",B24&gt;0),TEXT(C24*1440/B24/1440,"[mm]:ss"),"")</f>
      </c>
      <c r="E24" s="13"/>
      <c r="F24" s="13"/>
      <c r="G24" s="11"/>
    </row>
    <row r="25" ht="18" customHeight="1" spans="1:7" x14ac:dyDescent="0.25">
      <c r="A25" s="12"/>
      <c r="B25" s="13"/>
      <c r="C25" s="12"/>
      <c r="D25" s="8">
        <f>IF(AND(B25&lt;&gt;"",C25&lt;&gt;"",B25&gt;0),TEXT(C25*1440/B25/1440,"[mm]:ss"),"")</f>
      </c>
      <c r="E25" s="13"/>
      <c r="F25" s="13"/>
      <c r="G25" s="11"/>
    </row>
    <row r="26" ht="18" customHeight="1" spans="1:7" x14ac:dyDescent="0.25">
      <c r="A26" s="12"/>
      <c r="B26" s="13"/>
      <c r="C26" s="12"/>
      <c r="D26" s="8">
        <f>IF(AND(B26&lt;&gt;"",C26&lt;&gt;"",B26&gt;0),TEXT(C26*1440/B26/1440,"[mm]:ss"),"")</f>
      </c>
      <c r="E26" s="13"/>
      <c r="F26" s="13"/>
      <c r="G26" s="11"/>
    </row>
    <row r="27" ht="18" customHeight="1" spans="1:7" x14ac:dyDescent="0.25">
      <c r="A27" s="12"/>
      <c r="B27" s="13"/>
      <c r="C27" s="12"/>
      <c r="D27" s="8">
        <f>IF(AND(B27&lt;&gt;"",C27&lt;&gt;"",B27&gt;0),TEXT(C27*1440/B27/1440,"[mm]:ss"),"")</f>
      </c>
      <c r="E27" s="13"/>
      <c r="F27" s="13"/>
      <c r="G27" s="11"/>
    </row>
    <row r="28" ht="18" customHeight="1" spans="1:7" x14ac:dyDescent="0.25">
      <c r="A28" s="12"/>
      <c r="B28" s="13"/>
      <c r="C28" s="12"/>
      <c r="D28" s="8">
        <f>IF(AND(B28&lt;&gt;"",C28&lt;&gt;"",B28&gt;0),TEXT(C28*1440/B28/1440,"[mm]:ss"),"")</f>
      </c>
      <c r="E28" s="13"/>
      <c r="F28" s="13"/>
      <c r="G28" s="11"/>
    </row>
    <row r="29" ht="18" customHeight="1" spans="1:7" x14ac:dyDescent="0.25">
      <c r="A29" s="12"/>
      <c r="B29" s="13"/>
      <c r="C29" s="12"/>
      <c r="D29" s="8">
        <f>IF(AND(B29&lt;&gt;"",C29&lt;&gt;"",B29&gt;0),TEXT(C29*1440/B29/1440,"[mm]:ss"),"")</f>
      </c>
      <c r="E29" s="13"/>
      <c r="F29" s="13"/>
      <c r="G29" s="11"/>
    </row>
    <row r="30" ht="18" customHeight="1" spans="1:7" x14ac:dyDescent="0.25">
      <c r="A30" s="12"/>
      <c r="B30" s="13"/>
      <c r="C30" s="12"/>
      <c r="D30" s="8">
        <f>IF(AND(B30&lt;&gt;"",C30&lt;&gt;"",B30&gt;0),TEXT(C30*1440/B30/1440,"[mm]:ss"),"")</f>
      </c>
      <c r="E30" s="13"/>
      <c r="F30" s="13"/>
      <c r="G30" s="11"/>
    </row>
    <row r="31" ht="18" customHeight="1" spans="1:7" x14ac:dyDescent="0.25">
      <c r="A31" s="12"/>
      <c r="B31" s="13"/>
      <c r="C31" s="12"/>
      <c r="D31" s="8">
        <f>IF(AND(B31&lt;&gt;"",C31&lt;&gt;"",B31&gt;0),TEXT(C31*1440/B31/1440,"[mm]:ss"),"")</f>
      </c>
      <c r="E31" s="13"/>
      <c r="F31" s="13"/>
      <c r="G31" s="11"/>
    </row>
    <row r="32" ht="18" customHeight="1" spans="1:7" x14ac:dyDescent="0.25">
      <c r="A32" s="12"/>
      <c r="B32" s="13"/>
      <c r="C32" s="12"/>
      <c r="D32" s="8">
        <f>IF(AND(B32&lt;&gt;"",C32&lt;&gt;"",B32&gt;0),TEXT(C32*1440/B32/1440,"[mm]:ss"),"")</f>
      </c>
      <c r="E32" s="13"/>
      <c r="F32" s="13"/>
      <c r="G32" s="11"/>
    </row>
    <row r="33" ht="18" customHeight="1" spans="1:7" x14ac:dyDescent="0.25">
      <c r="A33" s="12"/>
      <c r="B33" s="13"/>
      <c r="C33" s="12"/>
      <c r="D33" s="8">
        <f>IF(AND(B33&lt;&gt;"",C33&lt;&gt;"",B33&gt;0),TEXT(C33*1440/B33/1440,"[mm]:ss"),"")</f>
      </c>
      <c r="E33" s="13"/>
      <c r="F33" s="13"/>
      <c r="G33" s="11"/>
    </row>
    <row r="34" ht="18" customHeight="1" spans="1:7" x14ac:dyDescent="0.25">
      <c r="A34" s="12"/>
      <c r="B34" s="13"/>
      <c r="C34" s="12"/>
      <c r="D34" s="8">
        <f>IF(AND(B34&lt;&gt;"",C34&lt;&gt;"",B34&gt;0),TEXT(C34*1440/B34/1440,"[mm]:ss"),"")</f>
      </c>
      <c r="E34" s="13"/>
      <c r="F34" s="13"/>
      <c r="G34" s="11"/>
    </row>
    <row r="35" ht="18" customHeight="1" spans="1:7" x14ac:dyDescent="0.25">
      <c r="A35" s="12"/>
      <c r="B35" s="13"/>
      <c r="C35" s="12"/>
      <c r="D35" s="8">
        <f>IF(AND(B35&lt;&gt;"",C35&lt;&gt;"",B35&gt;0),TEXT(C35*1440/B35/1440,"[mm]:ss"),"")</f>
      </c>
      <c r="E35" s="13"/>
      <c r="F35" s="13"/>
      <c r="G35" s="11"/>
    </row>
    <row r="36" ht="18" customHeight="1" spans="1:7" x14ac:dyDescent="0.25">
      <c r="A36" s="12"/>
      <c r="B36" s="13"/>
      <c r="C36" s="12"/>
      <c r="D36" s="8">
        <f>IF(AND(B36&lt;&gt;"",C36&lt;&gt;"",B36&gt;0),TEXT(C36*1440/B36/1440,"[mm]:ss"),"")</f>
      </c>
      <c r="E36" s="13"/>
      <c r="F36" s="13"/>
      <c r="G36" s="11"/>
    </row>
    <row r="37" ht="18" customHeight="1" spans="1:7" x14ac:dyDescent="0.25">
      <c r="A37" s="12"/>
      <c r="B37" s="13"/>
      <c r="C37" s="12"/>
      <c r="D37" s="8">
        <f>IF(AND(B37&lt;&gt;"",C37&lt;&gt;"",B37&gt;0),TEXT(C37*1440/B37/1440,"[mm]:ss"),"")</f>
      </c>
      <c r="E37" s="13"/>
      <c r="F37" s="13"/>
      <c r="G37" s="11"/>
    </row>
    <row r="38" ht="18" customHeight="1" spans="1:7" x14ac:dyDescent="0.25">
      <c r="A38" s="12"/>
      <c r="B38" s="13"/>
      <c r="C38" s="12"/>
      <c r="D38" s="8">
        <f>IF(AND(B38&lt;&gt;"",C38&lt;&gt;"",B38&gt;0),TEXT(C38*1440/B38/1440,"[mm]:ss"),"")</f>
      </c>
      <c r="E38" s="13"/>
      <c r="F38" s="13"/>
      <c r="G38" s="11"/>
    </row>
    <row r="39" ht="18" customHeight="1" spans="1:7" x14ac:dyDescent="0.25">
      <c r="A39" s="12"/>
      <c r="B39" s="13"/>
      <c r="C39" s="12"/>
      <c r="D39" s="8">
        <f>IF(AND(B39&lt;&gt;"",C39&lt;&gt;"",B39&gt;0),TEXT(C39*1440/B39/1440,"[mm]:ss"),"")</f>
      </c>
      <c r="E39" s="13"/>
      <c r="F39" s="13"/>
      <c r="G39" s="11"/>
    </row>
    <row r="40" ht="18" customHeight="1" spans="1:7" x14ac:dyDescent="0.25">
      <c r="A40" s="12"/>
      <c r="B40" s="13"/>
      <c r="C40" s="12"/>
      <c r="D40" s="8">
        <f>IF(AND(B40&lt;&gt;"",C40&lt;&gt;"",B40&gt;0),TEXT(C40*1440/B40/1440,"[mm]:ss"),"")</f>
      </c>
      <c r="E40" s="13"/>
      <c r="F40" s="13"/>
      <c r="G40" s="11"/>
    </row>
    <row r="41" ht="18" customHeight="1" spans="1:7" x14ac:dyDescent="0.25">
      <c r="A41" s="12"/>
      <c r="B41" s="13"/>
      <c r="C41" s="12"/>
      <c r="D41" s="8">
        <f>IF(AND(B41&lt;&gt;"",C41&lt;&gt;"",B41&gt;0),TEXT(C41*1440/B41/1440,"[mm]:ss"),"")</f>
      </c>
      <c r="E41" s="13"/>
      <c r="F41" s="13"/>
      <c r="G41" s="11"/>
    </row>
    <row r="42" ht="18" customHeight="1" spans="1:7" x14ac:dyDescent="0.25">
      <c r="A42" s="12"/>
      <c r="B42" s="13"/>
      <c r="C42" s="12"/>
      <c r="D42" s="8">
        <f>IF(AND(B42&lt;&gt;"",C42&lt;&gt;"",B42&gt;0),TEXT(C42*1440/B42/1440,"[mm]:ss"),"")</f>
      </c>
      <c r="E42" s="13"/>
      <c r="F42" s="13"/>
      <c r="G42" s="11"/>
    </row>
    <row r="43" ht="18" customHeight="1" spans="1:7" x14ac:dyDescent="0.25">
      <c r="A43" s="12"/>
      <c r="B43" s="13"/>
      <c r="C43" s="12"/>
      <c r="D43" s="8">
        <f>IF(AND(B43&lt;&gt;"",C43&lt;&gt;"",B43&gt;0),TEXT(C43*1440/B43/1440,"[mm]:ss"),"")</f>
      </c>
      <c r="E43" s="13"/>
      <c r="F43" s="13"/>
      <c r="G43" s="11"/>
    </row>
    <row r="44" ht="18" customHeight="1" spans="1:7" x14ac:dyDescent="0.25">
      <c r="A44" s="12"/>
      <c r="B44" s="13"/>
      <c r="C44" s="12"/>
      <c r="D44" s="8">
        <f>IF(AND(B44&lt;&gt;"",C44&lt;&gt;"",B44&gt;0),TEXT(C44*1440/B44/1440,"[mm]:ss"),"")</f>
      </c>
      <c r="E44" s="13"/>
      <c r="F44" s="13"/>
      <c r="G44" s="11"/>
    </row>
    <row r="45" ht="18" customHeight="1" spans="1:7" x14ac:dyDescent="0.25">
      <c r="A45" s="12"/>
      <c r="B45" s="13"/>
      <c r="C45" s="12"/>
      <c r="D45" s="8">
        <f>IF(AND(B45&lt;&gt;"",C45&lt;&gt;"",B45&gt;0),TEXT(C45*1440/B45/1440,"[mm]:ss"),"")</f>
      </c>
      <c r="E45" s="13"/>
      <c r="F45" s="13"/>
      <c r="G45" s="11"/>
    </row>
    <row r="46" ht="18" customHeight="1" spans="1:7" x14ac:dyDescent="0.25">
      <c r="A46" s="12"/>
      <c r="B46" s="13"/>
      <c r="C46" s="12"/>
      <c r="D46" s="8">
        <f>IF(AND(B46&lt;&gt;"",C46&lt;&gt;"",B46&gt;0),TEXT(C46*1440/B46/1440,"[mm]:ss"),"")</f>
      </c>
      <c r="E46" s="13"/>
      <c r="F46" s="13"/>
      <c r="G46" s="11"/>
    </row>
    <row r="47" ht="18" customHeight="1" spans="1:7" x14ac:dyDescent="0.25">
      <c r="A47" s="12"/>
      <c r="B47" s="13"/>
      <c r="C47" s="12"/>
      <c r="D47" s="8">
        <f>IF(AND(B47&lt;&gt;"",C47&lt;&gt;"",B47&gt;0),TEXT(C47*1440/B47/1440,"[mm]:ss"),"")</f>
      </c>
      <c r="E47" s="13"/>
      <c r="F47" s="13"/>
      <c r="G47" s="11"/>
    </row>
    <row r="48" ht="18" customHeight="1" spans="1:7" x14ac:dyDescent="0.25">
      <c r="A48" s="12"/>
      <c r="B48" s="13"/>
      <c r="C48" s="12"/>
      <c r="D48" s="8">
        <f>IF(AND(B48&lt;&gt;"",C48&lt;&gt;"",B48&gt;0),TEXT(C48*1440/B48/1440,"[mm]:ss"),"")</f>
      </c>
      <c r="E48" s="13"/>
      <c r="F48" s="13"/>
      <c r="G48" s="11"/>
    </row>
    <row r="49" ht="18" customHeight="1" spans="1:7" x14ac:dyDescent="0.25">
      <c r="A49" s="12"/>
      <c r="B49" s="13"/>
      <c r="C49" s="12"/>
      <c r="D49" s="8">
        <f>IF(AND(B49&lt;&gt;"",C49&lt;&gt;"",B49&gt;0),TEXT(C49*1440/B49/1440,"[mm]:ss"),"")</f>
      </c>
      <c r="E49" s="13"/>
      <c r="F49" s="13"/>
      <c r="G49" s="11"/>
    </row>
    <row r="50" ht="18" customHeight="1" spans="1:7" x14ac:dyDescent="0.25">
      <c r="A50" s="12"/>
      <c r="B50" s="13"/>
      <c r="C50" s="12"/>
      <c r="D50" s="8">
        <f>IF(AND(B50&lt;&gt;"",C50&lt;&gt;"",B50&gt;0),TEXT(C50*1440/B50/1440,"[mm]:ss"),"")</f>
      </c>
      <c r="E50" s="13"/>
      <c r="F50" s="13"/>
      <c r="G50" s="11"/>
    </row>
    <row r="51" ht="18" customHeight="1" spans="1:7" x14ac:dyDescent="0.25">
      <c r="A51" s="12"/>
      <c r="B51" s="13"/>
      <c r="C51" s="12"/>
      <c r="D51" s="8">
        <f>IF(AND(B51&lt;&gt;"",C51&lt;&gt;"",B51&gt;0),TEXT(C51*1440/B51/1440,"[mm]:ss"),"")</f>
      </c>
      <c r="E51" s="13"/>
      <c r="F51" s="13"/>
      <c r="G51" s="11"/>
    </row>
    <row r="52" ht="18" customHeight="1" spans="1:7" x14ac:dyDescent="0.25">
      <c r="A52" s="12"/>
      <c r="B52" s="13"/>
      <c r="C52" s="12"/>
      <c r="D52" s="8">
        <f>IF(AND(B52&lt;&gt;"",C52&lt;&gt;"",B52&gt;0),TEXT(C52*1440/B52/1440,"[mm]:ss"),"")</f>
      </c>
      <c r="E52" s="13"/>
      <c r="F52" s="13"/>
      <c r="G52" s="11"/>
    </row>
    <row r="53" ht="18" customHeight="1" spans="1:7" x14ac:dyDescent="0.25">
      <c r="A53" s="12"/>
      <c r="B53" s="13"/>
      <c r="C53" s="12"/>
      <c r="D53" s="8">
        <f>IF(AND(B53&lt;&gt;"",C53&lt;&gt;"",B53&gt;0),TEXT(C53*1440/B53/1440,"[mm]:ss"),"")</f>
      </c>
      <c r="E53" s="13"/>
      <c r="F53" s="13"/>
      <c r="G53" s="11"/>
    </row>
    <row r="54" ht="18" customHeight="1" spans="1:7" x14ac:dyDescent="0.25">
      <c r="A54" s="12"/>
      <c r="B54" s="13"/>
      <c r="C54" s="12"/>
      <c r="D54" s="8">
        <f>IF(AND(B54&lt;&gt;"",C54&lt;&gt;"",B54&gt;0),TEXT(C54*1440/B54/1440,"[mm]:ss"),"")</f>
      </c>
      <c r="E54" s="13"/>
      <c r="F54" s="13"/>
      <c r="G54" s="11"/>
    </row>
    <row r="55" ht="18" customHeight="1" spans="1:7" x14ac:dyDescent="0.25">
      <c r="A55" s="12"/>
      <c r="B55" s="13"/>
      <c r="C55" s="12"/>
      <c r="D55" s="8">
        <f>IF(AND(B55&lt;&gt;"",C55&lt;&gt;"",B55&gt;0),TEXT(C55*1440/B55/1440,"[mm]:ss"),"")</f>
      </c>
      <c r="E55" s="13"/>
      <c r="F55" s="13"/>
      <c r="G55" s="11"/>
    </row>
    <row r="56" ht="18" customHeight="1" spans="1:7" x14ac:dyDescent="0.25">
      <c r="A56" s="12"/>
      <c r="B56" s="13"/>
      <c r="C56" s="12"/>
      <c r="D56" s="8">
        <f>IF(AND(B56&lt;&gt;"",C56&lt;&gt;"",B56&gt;0),TEXT(C56*1440/B56/1440,"[mm]:ss"),"")</f>
      </c>
      <c r="E56" s="13"/>
      <c r="F56" s="13"/>
      <c r="G56" s="11"/>
    </row>
    <row r="57" ht="18" customHeight="1" spans="1:7" x14ac:dyDescent="0.25">
      <c r="A57" s="12"/>
      <c r="B57" s="13"/>
      <c r="C57" s="12"/>
      <c r="D57" s="8">
        <f>IF(AND(B57&lt;&gt;"",C57&lt;&gt;"",B57&gt;0),TEXT(C57*1440/B57/1440,"[mm]:ss"),"")</f>
      </c>
      <c r="E57" s="13"/>
      <c r="F57" s="13"/>
      <c r="G57" s="11"/>
    </row>
    <row r="58" ht="18" customHeight="1" spans="1:7" x14ac:dyDescent="0.25">
      <c r="A58" s="12"/>
      <c r="B58" s="13"/>
      <c r="C58" s="12"/>
      <c r="D58" s="8">
        <f>IF(AND(B58&lt;&gt;"",C58&lt;&gt;"",B58&gt;0),TEXT(C58*1440/B58/1440,"[mm]:ss"),"")</f>
      </c>
      <c r="E58" s="13"/>
      <c r="F58" s="13"/>
      <c r="G58" s="11"/>
    </row>
    <row r="59" ht="18" customHeight="1" spans="1:7" x14ac:dyDescent="0.25">
      <c r="A59" s="12"/>
      <c r="B59" s="13"/>
      <c r="C59" s="12"/>
      <c r="D59" s="8">
        <f>IF(AND(B59&lt;&gt;"",C59&lt;&gt;"",B59&gt;0),TEXT(C59*1440/B59/1440,"[mm]:ss"),"")</f>
      </c>
      <c r="E59" s="13"/>
      <c r="F59" s="13"/>
      <c r="G59" s="11"/>
    </row>
    <row r="60" ht="18" customHeight="1" spans="1:7" x14ac:dyDescent="0.25">
      <c r="A60" s="12"/>
      <c r="B60" s="13"/>
      <c r="C60" s="12"/>
      <c r="D60" s="8">
        <f>IF(AND(B60&lt;&gt;"",C60&lt;&gt;"",B60&gt;0),TEXT(C60*1440/B60/1440,"[mm]:ss"),"")</f>
      </c>
      <c r="E60" s="13"/>
      <c r="F60" s="13"/>
      <c r="G60" s="11"/>
    </row>
    <row r="61" ht="18" customHeight="1" spans="1:7" x14ac:dyDescent="0.25">
      <c r="A61" s="12"/>
      <c r="B61" s="13"/>
      <c r="C61" s="12"/>
      <c r="D61" s="8">
        <f>IF(AND(B61&lt;&gt;"",C61&lt;&gt;"",B61&gt;0),TEXT(C61*1440/B61/1440,"[mm]:ss"),"")</f>
      </c>
      <c r="E61" s="13"/>
      <c r="F61" s="13"/>
      <c r="G61" s="11"/>
    </row>
    <row r="62" ht="18" customHeight="1" spans="1:7" x14ac:dyDescent="0.25">
      <c r="A62" s="12"/>
      <c r="B62" s="13"/>
      <c r="C62" s="12"/>
      <c r="D62" s="8">
        <f>IF(AND(B62&lt;&gt;"",C62&lt;&gt;"",B62&gt;0),TEXT(C62*1440/B62/1440,"[mm]:ss"),"")</f>
      </c>
      <c r="E62" s="13"/>
      <c r="F62" s="13"/>
      <c r="G62" s="11"/>
    </row>
    <row r="63" ht="18" customHeight="1" spans="1:7" x14ac:dyDescent="0.25">
      <c r="A63" s="12"/>
      <c r="B63" s="13"/>
      <c r="C63" s="12"/>
      <c r="D63" s="8">
        <f>IF(AND(B63&lt;&gt;"",C63&lt;&gt;"",B63&gt;0),TEXT(C63*1440/B63/1440,"[mm]:ss"),"")</f>
      </c>
      <c r="E63" s="13"/>
      <c r="F63" s="13"/>
      <c r="G63" s="11"/>
    </row>
    <row r="64" ht="18" customHeight="1" spans="1:7" x14ac:dyDescent="0.25">
      <c r="A64" s="12"/>
      <c r="B64" s="13"/>
      <c r="C64" s="12"/>
      <c r="D64" s="8">
        <f>IF(AND(B64&lt;&gt;"",C64&lt;&gt;"",B64&gt;0),TEXT(C64*1440/B64/1440,"[mm]:ss"),"")</f>
      </c>
      <c r="E64" s="13"/>
      <c r="F64" s="13"/>
      <c r="G64" s="11"/>
    </row>
    <row r="65" ht="18" customHeight="1" spans="1:7" x14ac:dyDescent="0.25">
      <c r="A65" s="12"/>
      <c r="B65" s="13"/>
      <c r="C65" s="12"/>
      <c r="D65" s="8">
        <f>IF(AND(B65&lt;&gt;"",C65&lt;&gt;"",B65&gt;0),TEXT(C65*1440/B65/1440,"[mm]:ss"),"")</f>
      </c>
      <c r="E65" s="13"/>
      <c r="F65" s="13"/>
      <c r="G65" s="11"/>
    </row>
    <row r="66" ht="18" customHeight="1" spans="1:7" x14ac:dyDescent="0.25">
      <c r="A66" s="12"/>
      <c r="B66" s="13"/>
      <c r="C66" s="12"/>
      <c r="D66" s="8">
        <f>IF(AND(B66&lt;&gt;"",C66&lt;&gt;"",B66&gt;0),TEXT(C66*1440/B66/1440,"[mm]:ss"),"")</f>
      </c>
      <c r="E66" s="13"/>
      <c r="F66" s="13"/>
      <c r="G66" s="11"/>
    </row>
    <row r="67" ht="18" customHeight="1" spans="1:7" x14ac:dyDescent="0.25">
      <c r="A67" s="12"/>
      <c r="B67" s="13"/>
      <c r="C67" s="12"/>
      <c r="D67" s="8">
        <f>IF(AND(B67&lt;&gt;"",C67&lt;&gt;"",B67&gt;0),TEXT(C67*1440/B67/1440,"[mm]:ss"),"")</f>
      </c>
      <c r="E67" s="13"/>
      <c r="F67" s="13"/>
      <c r="G67" s="11"/>
    </row>
    <row r="68" ht="18" customHeight="1" spans="1:7" x14ac:dyDescent="0.25">
      <c r="A68" s="12"/>
      <c r="B68" s="13"/>
      <c r="C68" s="12"/>
      <c r="D68" s="8">
        <f>IF(AND(B68&lt;&gt;"",C68&lt;&gt;"",B68&gt;0),TEXT(C68*1440/B68/1440,"[mm]:ss"),"")</f>
      </c>
      <c r="E68" s="13"/>
      <c r="F68" s="13"/>
      <c r="G68" s="11"/>
    </row>
    <row r="69" ht="18" customHeight="1" spans="1:7" x14ac:dyDescent="0.25">
      <c r="A69" s="12"/>
      <c r="B69" s="13"/>
      <c r="C69" s="12"/>
      <c r="D69" s="8">
        <f>IF(AND(B69&lt;&gt;"",C69&lt;&gt;"",B69&gt;0),TEXT(C69*1440/B69/1440,"[mm]:ss"),"")</f>
      </c>
      <c r="E69" s="13"/>
      <c r="F69" s="13"/>
      <c r="G69" s="11"/>
    </row>
    <row r="70" ht="18" customHeight="1" spans="1:7" x14ac:dyDescent="0.25">
      <c r="A70" s="12"/>
      <c r="B70" s="13"/>
      <c r="C70" s="12"/>
      <c r="D70" s="8">
        <f>IF(AND(B70&lt;&gt;"",C70&lt;&gt;"",B70&gt;0),TEXT(C70*1440/B70/1440,"[mm]:ss"),"")</f>
      </c>
      <c r="E70" s="13"/>
      <c r="F70" s="13"/>
      <c r="G70" s="11"/>
    </row>
    <row r="71" ht="18" customHeight="1" spans="1:7" x14ac:dyDescent="0.25">
      <c r="A71" s="12"/>
      <c r="B71" s="13"/>
      <c r="C71" s="12"/>
      <c r="D71" s="8">
        <f>IF(AND(B71&lt;&gt;"",C71&lt;&gt;"",B71&gt;0),TEXT(C71*1440/B71/1440,"[mm]:ss"),"")</f>
      </c>
      <c r="E71" s="13"/>
      <c r="F71" s="13"/>
      <c r="G71" s="11"/>
    </row>
    <row r="72" ht="18" customHeight="1" spans="1:7" x14ac:dyDescent="0.25">
      <c r="A72" s="12"/>
      <c r="B72" s="13"/>
      <c r="C72" s="12"/>
      <c r="D72" s="8">
        <f>IF(AND(B72&lt;&gt;"",C72&lt;&gt;"",B72&gt;0),TEXT(C72*1440/B72/1440,"[mm]:ss"),"")</f>
      </c>
      <c r="E72" s="13"/>
      <c r="F72" s="13"/>
      <c r="G72" s="11"/>
    </row>
    <row r="73" ht="18" customHeight="1" spans="1:7" x14ac:dyDescent="0.25">
      <c r="A73" s="12"/>
      <c r="B73" s="13"/>
      <c r="C73" s="12"/>
      <c r="D73" s="8">
        <f>IF(AND(B73&lt;&gt;"",C73&lt;&gt;"",B73&gt;0),TEXT(C73*1440/B73/1440,"[mm]:ss"),"")</f>
      </c>
      <c r="E73" s="13"/>
      <c r="F73" s="13"/>
      <c r="G73" s="11"/>
    </row>
    <row r="74" ht="18" customHeight="1" spans="1:7" x14ac:dyDescent="0.25">
      <c r="A74" s="12"/>
      <c r="B74" s="13"/>
      <c r="C74" s="12"/>
      <c r="D74" s="8">
        <f>IF(AND(B74&lt;&gt;"",C74&lt;&gt;"",B74&gt;0),TEXT(C74*1440/B74/1440,"[mm]:ss"),"")</f>
      </c>
      <c r="E74" s="13"/>
      <c r="F74" s="13"/>
      <c r="G74" s="11"/>
    </row>
    <row r="75" ht="18" customHeight="1" spans="1:7" x14ac:dyDescent="0.25">
      <c r="A75" s="12"/>
      <c r="B75" s="13"/>
      <c r="C75" s="12"/>
      <c r="D75" s="8">
        <f>IF(AND(B75&lt;&gt;"",C75&lt;&gt;"",B75&gt;0),TEXT(C75*1440/B75/1440,"[mm]:ss"),"")</f>
      </c>
      <c r="E75" s="13"/>
      <c r="F75" s="13"/>
      <c r="G75" s="11"/>
    </row>
    <row r="76" ht="18" customHeight="1" spans="1:7" x14ac:dyDescent="0.25">
      <c r="A76" s="12"/>
      <c r="B76" s="13"/>
      <c r="C76" s="12"/>
      <c r="D76" s="8">
        <f>IF(AND(B76&lt;&gt;"",C76&lt;&gt;"",B76&gt;0),TEXT(C76*1440/B76/1440,"[mm]:ss"),"")</f>
      </c>
      <c r="E76" s="13"/>
      <c r="F76" s="13"/>
      <c r="G76" s="11"/>
    </row>
    <row r="77" ht="18" customHeight="1" spans="1:7" x14ac:dyDescent="0.25">
      <c r="A77" s="12"/>
      <c r="B77" s="13"/>
      <c r="C77" s="12"/>
      <c r="D77" s="8">
        <f>IF(AND(B77&lt;&gt;"",C77&lt;&gt;"",B77&gt;0),TEXT(C77*1440/B77/1440,"[mm]:ss"),"")</f>
      </c>
      <c r="E77" s="13"/>
      <c r="F77" s="13"/>
      <c r="G77" s="11"/>
    </row>
    <row r="78" ht="18" customHeight="1" spans="1:7" x14ac:dyDescent="0.25">
      <c r="A78" s="12"/>
      <c r="B78" s="13"/>
      <c r="C78" s="12"/>
      <c r="D78" s="8">
        <f>IF(AND(B78&lt;&gt;"",C78&lt;&gt;"",B78&gt;0),TEXT(C78*1440/B78/1440,"[mm]:ss"),"")</f>
      </c>
      <c r="E78" s="13"/>
      <c r="F78" s="13"/>
      <c r="G78" s="11"/>
    </row>
    <row r="79" ht="18" customHeight="1" spans="1:7" x14ac:dyDescent="0.25">
      <c r="A79" s="12"/>
      <c r="B79" s="13"/>
      <c r="C79" s="12"/>
      <c r="D79" s="8">
        <f>IF(AND(B79&lt;&gt;"",C79&lt;&gt;"",B79&gt;0),TEXT(C79*1440/B79/1440,"[mm]:ss"),"")</f>
      </c>
      <c r="E79" s="13"/>
      <c r="F79" s="13"/>
      <c r="G79" s="11"/>
    </row>
    <row r="80" ht="18" customHeight="1" spans="1:7" x14ac:dyDescent="0.25">
      <c r="A80" s="12"/>
      <c r="B80" s="13"/>
      <c r="C80" s="12"/>
      <c r="D80" s="8">
        <f>IF(AND(B80&lt;&gt;"",C80&lt;&gt;"",B80&gt;0),TEXT(C80*1440/B80/1440,"[mm]:ss"),"")</f>
      </c>
      <c r="E80" s="13"/>
      <c r="F80" s="13"/>
      <c r="G80" s="11"/>
    </row>
    <row r="81" ht="18" customHeight="1" spans="1:7" x14ac:dyDescent="0.25">
      <c r="A81" s="12"/>
      <c r="B81" s="13"/>
      <c r="C81" s="12"/>
      <c r="D81" s="8">
        <f>IF(AND(B81&lt;&gt;"",C81&lt;&gt;"",B81&gt;0),TEXT(C81*1440/B81/1440,"[mm]:ss"),"")</f>
      </c>
      <c r="E81" s="13"/>
      <c r="F81" s="13"/>
      <c r="G81" s="11"/>
    </row>
    <row r="82" ht="18" customHeight="1" spans="1:7" x14ac:dyDescent="0.25">
      <c r="A82" s="12"/>
      <c r="B82" s="13"/>
      <c r="C82" s="12"/>
      <c r="D82" s="8">
        <f>IF(AND(B82&lt;&gt;"",C82&lt;&gt;"",B82&gt;0),TEXT(C82*1440/B82/1440,"[mm]:ss"),"")</f>
      </c>
      <c r="E82" s="13"/>
      <c r="F82" s="13"/>
      <c r="G82" s="11"/>
    </row>
    <row r="83" ht="18" customHeight="1" spans="1:7" x14ac:dyDescent="0.25">
      <c r="A83" s="12"/>
      <c r="B83" s="13"/>
      <c r="C83" s="12"/>
      <c r="D83" s="8">
        <f>IF(AND(B83&lt;&gt;"",C83&lt;&gt;"",B83&gt;0),TEXT(C83*1440/B83/1440,"[mm]:ss"),"")</f>
      </c>
      <c r="E83" s="13"/>
      <c r="F83" s="13"/>
      <c r="G83" s="11"/>
    </row>
    <row r="84" ht="18" customHeight="1" spans="1:7" x14ac:dyDescent="0.25">
      <c r="A84" s="12"/>
      <c r="B84" s="13"/>
      <c r="C84" s="12"/>
      <c r="D84" s="8">
        <f>IF(AND(B84&lt;&gt;"",C84&lt;&gt;"",B84&gt;0),TEXT(C84*1440/B84/1440,"[mm]:ss"),"")</f>
      </c>
      <c r="E84" s="13"/>
      <c r="F84" s="13"/>
      <c r="G84" s="11"/>
    </row>
    <row r="85" ht="18" customHeight="1" spans="1:7" x14ac:dyDescent="0.25">
      <c r="A85" s="12"/>
      <c r="B85" s="13"/>
      <c r="C85" s="12"/>
      <c r="D85" s="8">
        <f>IF(AND(B85&lt;&gt;"",C85&lt;&gt;"",B85&gt;0),TEXT(C85*1440/B85/1440,"[mm]:ss"),"")</f>
      </c>
      <c r="E85" s="13"/>
      <c r="F85" s="13"/>
      <c r="G85" s="11"/>
    </row>
    <row r="86" ht="18" customHeight="1" spans="1:7" x14ac:dyDescent="0.25">
      <c r="A86" s="12"/>
      <c r="B86" s="13"/>
      <c r="C86" s="12"/>
      <c r="D86" s="8">
        <f>IF(AND(B86&lt;&gt;"",C86&lt;&gt;"",B86&gt;0),TEXT(C86*1440/B86/1440,"[mm]:ss"),"")</f>
      </c>
      <c r="E86" s="13"/>
      <c r="F86" s="13"/>
      <c r="G86" s="11"/>
    </row>
    <row r="87" ht="18" customHeight="1" spans="1:7" x14ac:dyDescent="0.25">
      <c r="A87" s="12"/>
      <c r="B87" s="13"/>
      <c r="C87" s="12"/>
      <c r="D87" s="8">
        <f>IF(AND(B87&lt;&gt;"",C87&lt;&gt;"",B87&gt;0),TEXT(C87*1440/B87/1440,"[mm]:ss"),"")</f>
      </c>
      <c r="E87" s="13"/>
      <c r="F87" s="13"/>
      <c r="G87" s="11"/>
    </row>
    <row r="88" ht="18" customHeight="1" spans="1:7" x14ac:dyDescent="0.25">
      <c r="A88" s="12"/>
      <c r="B88" s="13"/>
      <c r="C88" s="12"/>
      <c r="D88" s="8">
        <f>IF(AND(B88&lt;&gt;"",C88&lt;&gt;"",B88&gt;0),TEXT(C88*1440/B88/1440,"[mm]:ss"),"")</f>
      </c>
      <c r="E88" s="13"/>
      <c r="F88" s="13"/>
      <c r="G88" s="11"/>
    </row>
    <row r="89" ht="18" customHeight="1" spans="1:7" x14ac:dyDescent="0.25">
      <c r="A89" s="12"/>
      <c r="B89" s="13"/>
      <c r="C89" s="12"/>
      <c r="D89" s="8">
        <f>IF(AND(B89&lt;&gt;"",C89&lt;&gt;"",B89&gt;0),TEXT(C89*1440/B89/1440,"[mm]:ss"),"")</f>
      </c>
      <c r="E89" s="13"/>
      <c r="F89" s="13"/>
      <c r="G89" s="11"/>
    </row>
    <row r="90" ht="18" customHeight="1" spans="1:7" x14ac:dyDescent="0.25">
      <c r="A90" s="12"/>
      <c r="B90" s="13"/>
      <c r="C90" s="12"/>
      <c r="D90" s="8">
        <f>IF(AND(B90&lt;&gt;"",C90&lt;&gt;"",B90&gt;0),TEXT(C90*1440/B90/1440,"[mm]:ss"),"")</f>
      </c>
      <c r="E90" s="13"/>
      <c r="F90" s="13"/>
      <c r="G90" s="11"/>
    </row>
    <row r="91" ht="18" customHeight="1" spans="1:7" x14ac:dyDescent="0.25">
      <c r="A91" s="12"/>
      <c r="B91" s="13"/>
      <c r="C91" s="12"/>
      <c r="D91" s="8">
        <f>IF(AND(B91&lt;&gt;"",C91&lt;&gt;"",B91&gt;0),TEXT(C91*1440/B91/1440,"[mm]:ss"),"")</f>
      </c>
      <c r="E91" s="13"/>
      <c r="F91" s="13"/>
      <c r="G91" s="11"/>
    </row>
    <row r="92" ht="18" customHeight="1" spans="1:7" x14ac:dyDescent="0.25">
      <c r="A92" s="12"/>
      <c r="B92" s="13"/>
      <c r="C92" s="12"/>
      <c r="D92" s="8">
        <f>IF(AND(B92&lt;&gt;"",C92&lt;&gt;"",B92&gt;0),TEXT(C92*1440/B92/1440,"[mm]:ss"),"")</f>
      </c>
      <c r="E92" s="13"/>
      <c r="F92" s="13"/>
      <c r="G92" s="11"/>
    </row>
    <row r="93" ht="18" customHeight="1" spans="1:7" x14ac:dyDescent="0.25">
      <c r="A93" s="12"/>
      <c r="B93" s="13"/>
      <c r="C93" s="12"/>
      <c r="D93" s="8">
        <f>IF(AND(B93&lt;&gt;"",C93&lt;&gt;"",B93&gt;0),TEXT(C93*1440/B93/1440,"[mm]:ss"),"")</f>
      </c>
      <c r="E93" s="13"/>
      <c r="F93" s="13"/>
      <c r="G93" s="11"/>
    </row>
    <row r="94" ht="18" customHeight="1" spans="1:7" x14ac:dyDescent="0.25">
      <c r="A94" s="12"/>
      <c r="B94" s="13"/>
      <c r="C94" s="12"/>
      <c r="D94" s="8">
        <f>IF(AND(B94&lt;&gt;"",C94&lt;&gt;"",B94&gt;0),TEXT(C94*1440/B94/1440,"[mm]:ss"),"")</f>
      </c>
      <c r="E94" s="13"/>
      <c r="F94" s="13"/>
      <c r="G94" s="11"/>
    </row>
    <row r="95" ht="18" customHeight="1" spans="1:7" x14ac:dyDescent="0.25">
      <c r="A95" s="12"/>
      <c r="B95" s="13"/>
      <c r="C95" s="12"/>
      <c r="D95" s="8">
        <f>IF(AND(B95&lt;&gt;"",C95&lt;&gt;"",B95&gt;0),TEXT(C95*1440/B95/1440,"[mm]:ss"),"")</f>
      </c>
      <c r="E95" s="13"/>
      <c r="F95" s="13"/>
      <c r="G95" s="11"/>
    </row>
    <row r="96" ht="18" customHeight="1" spans="1:7" x14ac:dyDescent="0.25">
      <c r="A96" s="12"/>
      <c r="B96" s="13"/>
      <c r="C96" s="12"/>
      <c r="D96" s="8">
        <f>IF(AND(B96&lt;&gt;"",C96&lt;&gt;"",B96&gt;0),TEXT(C96*1440/B96/1440,"[mm]:ss"),"")</f>
      </c>
      <c r="E96" s="13"/>
      <c r="F96" s="13"/>
      <c r="G96" s="11"/>
    </row>
    <row r="97" ht="18" customHeight="1" spans="1:7" x14ac:dyDescent="0.25">
      <c r="A97" s="12"/>
      <c r="B97" s="13"/>
      <c r="C97" s="12"/>
      <c r="D97" s="8">
        <f>IF(AND(B97&lt;&gt;"",C97&lt;&gt;"",B97&gt;0),TEXT(C97*1440/B97/1440,"[mm]:ss"),"")</f>
      </c>
      <c r="E97" s="13"/>
      <c r="F97" s="13"/>
      <c r="G97" s="11"/>
    </row>
    <row r="98" ht="18" customHeight="1" spans="1:7" x14ac:dyDescent="0.25">
      <c r="A98" s="12"/>
      <c r="B98" s="13"/>
      <c r="C98" s="12"/>
      <c r="D98" s="8">
        <f>IF(AND(B98&lt;&gt;"",C98&lt;&gt;"",B98&gt;0),TEXT(C98*1440/B98/1440,"[mm]:ss"),"")</f>
      </c>
      <c r="E98" s="13"/>
      <c r="F98" s="13"/>
      <c r="G98" s="11"/>
    </row>
    <row r="99" ht="18" customHeight="1" spans="1:7" x14ac:dyDescent="0.25">
      <c r="A99" s="12"/>
      <c r="B99" s="13"/>
      <c r="C99" s="12"/>
      <c r="D99" s="8">
        <f>IF(AND(B99&lt;&gt;"",C99&lt;&gt;"",B99&gt;0),TEXT(C99*1440/B99/1440,"[mm]:ss"),"")</f>
      </c>
      <c r="E99" s="13"/>
      <c r="F99" s="13"/>
      <c r="G99" s="11"/>
    </row>
    <row r="100" ht="18" customHeight="1" spans="1:7" x14ac:dyDescent="0.25">
      <c r="A100" s="12"/>
      <c r="B100" s="13"/>
      <c r="C100" s="12"/>
      <c r="D100" s="8">
        <f>IF(AND(B100&lt;&gt;"",C100&lt;&gt;"",B100&gt;0),TEXT(C100*1440/B100/1440,"[mm]:ss"),"")</f>
      </c>
      <c r="E100" s="13"/>
      <c r="F100" s="13"/>
      <c r="G100" s="11"/>
    </row>
    <row r="101" ht="18" customHeight="1" spans="1:7" x14ac:dyDescent="0.25">
      <c r="A101" s="12"/>
      <c r="B101" s="13"/>
      <c r="C101" s="12"/>
      <c r="D101" s="8">
        <f>IF(AND(B101&lt;&gt;"",C101&lt;&gt;"",B101&gt;0),TEXT(C101*1440/B101/1440,"[mm]:ss"),"")</f>
      </c>
      <c r="E101" s="13"/>
      <c r="F101" s="13"/>
      <c r="G101" s="11"/>
    </row>
    <row r="102" ht="18" customHeight="1" spans="1:7" x14ac:dyDescent="0.25">
      <c r="A102" s="12"/>
      <c r="B102" s="13"/>
      <c r="C102" s="12"/>
      <c r="D102" s="8">
        <f>IF(AND(B102&lt;&gt;"",C102&lt;&gt;"",B102&gt;0),TEXT(C102*1440/B102/1440,"[mm]:ss"),"")</f>
      </c>
      <c r="E102" s="13"/>
      <c r="F102" s="13"/>
      <c r="G102" s="11"/>
    </row>
    <row r="103" ht="18" customHeight="1" spans="1:7" x14ac:dyDescent="0.25">
      <c r="A103" s="12"/>
      <c r="B103" s="13"/>
      <c r="C103" s="12"/>
      <c r="D103" s="8">
        <f>IF(AND(B103&lt;&gt;"",C103&lt;&gt;"",B103&gt;0),TEXT(C103*1440/B103/1440,"[mm]:ss"),"")</f>
      </c>
      <c r="E103" s="13"/>
      <c r="F103" s="13"/>
      <c r="G103" s="11"/>
    </row>
    <row r="104" ht="18" customHeight="1" spans="1:7" x14ac:dyDescent="0.25">
      <c r="A104" s="12"/>
      <c r="B104" s="13"/>
      <c r="C104" s="12"/>
      <c r="D104" s="8">
        <f>IF(AND(B104&lt;&gt;"",C104&lt;&gt;"",B104&gt;0),TEXT(C104*1440/B104/1440,"[mm]:ss"),"")</f>
      </c>
      <c r="E104" s="13"/>
      <c r="F104" s="13"/>
      <c r="G104" s="11"/>
    </row>
    <row r="105" ht="18" customHeight="1" spans="1:7" x14ac:dyDescent="0.25">
      <c r="A105" s="12"/>
      <c r="B105" s="13"/>
      <c r="C105" s="12"/>
      <c r="D105" s="8">
        <f>IF(AND(B105&lt;&gt;"",C105&lt;&gt;"",B105&gt;0),TEXT(C105*1440/B105/1440,"[mm]:ss"),"")</f>
      </c>
      <c r="E105" s="13"/>
      <c r="F105" s="13"/>
      <c r="G105" s="11"/>
    </row>
    <row r="106" ht="18" customHeight="1" spans="1:7" x14ac:dyDescent="0.25">
      <c r="A106" s="12"/>
      <c r="B106" s="13"/>
      <c r="C106" s="12"/>
      <c r="D106" s="8">
        <f>IF(AND(B106&lt;&gt;"",C106&lt;&gt;"",B106&gt;0),TEXT(C106*1440/B106/1440,"[mm]:ss"),"")</f>
      </c>
      <c r="E106" s="13"/>
      <c r="F106" s="13"/>
      <c r="G106" s="11"/>
    </row>
    <row r="110" ht="16" customHeight="1" spans="1:1" x14ac:dyDescent="0.25">
      <c r="A110" s="3" t="s">
        <v>15</v>
      </c>
    </row>
    <row r="111" ht="16" customHeight="1" spans="1:1" x14ac:dyDescent="0.25">
      <c r="A111" s="14" t="s">
        <v>16</v>
      </c>
    </row>
  </sheetData>
  <mergeCells count="3">
    <mergeCell ref="A1:G1"/>
    <mergeCell ref="A2:G2"/>
    <mergeCell ref="A4:G4"/>
  </mergeCells>
  <conditionalFormatting sqref="B7:B106">
    <cfRule type="dataBar" priority="1">
      <dataBar>
        <cfvo type="num" val="0"/>
        <cfvo type="max"/>
        <color rgb="FF059669"/>
      </dataBar>
      <extLst>
        <ext xmlns:x14="http://schemas.microsoft.com/office/spreadsheetml/2009/9/main" uri="{B025F937-C7B1-47D3-B67F-A62EFF666E3E}">
          <x14:id>{E919B8C4-2DBE-491A-ABB4-437D36675BF6}</x14:id>
        </ext>
      </extLst>
    </cfRule>
  </conditionalFormatting>
  <conditionalFormatting sqref="E7:E106">
    <cfRule type="cellIs" dxfId="0" priority="2" operator="greaterThan">
      <formula>150</formula>
    </cfRule>
  </conditionalFormatting>
  <hyperlinks>
    <hyperlink ref="A110" r:id="rId1"/>
    <hyperlink ref="A111" r:id="rId2"/>
  </hyperlinks>
  <pageMargins left="0.7" right="0.7" top="0.75" bottom="0.75" header="0.3" footer="0.3"/>
  <pageSetup orientation="portrait" horizontalDpi="4294967295" verticalDpi="4294967295" scale="100" fitToWidth="1" fitToHeight="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E919B8C4-2DBE-491A-ABB4-437D36675BF6}">
            <x14:dataBar minLength="0" maxLength="100">
              <x14:cfvo type="num">
                <xm:f>0</xm:f>
              </x14:cfvo>
              <x14:cfvo type="max"/>
            </x14:dataBar>
          </x14:cfRule>
          <xm:sqref>B7:B106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workbookViewId="0" showGridLines="0"/>
  </sheetViews>
  <sheetFormatPr defaultRowHeight="15" outlineLevelRow="0" outlineLevelCol="0" x14ac:dyDescent="55"/>
  <cols>
    <col min="1" max="1" width="34" customWidth="1"/>
    <col min="2" max="2" width="18" customWidth="1"/>
    <col min="3" max="3" width="20" customWidth="1"/>
  </cols>
  <sheetData>
    <row r="1" ht="24" customHeight="1" spans="1:3" x14ac:dyDescent="0.25">
      <c r="A1" s="15" t="s">
        <v>17</v>
      </c>
      <c r="B1" s="15"/>
      <c r="C1" s="15"/>
    </row>
    <row r="2" ht="16" customHeight="1" spans="1:3" x14ac:dyDescent="0.25">
      <c r="A2" s="16" t="s">
        <v>18</v>
      </c>
      <c r="B2" s="16"/>
      <c r="C2" s="16"/>
    </row>
    <row r="4" ht="20" customHeight="1" spans="1:2" x14ac:dyDescent="0.25">
      <c r="A4" s="17" t="s">
        <v>19</v>
      </c>
      <c r="B4" s="17"/>
    </row>
    <row r="5" ht="18" customHeight="1" spans="1:2" x14ac:dyDescent="0.25">
      <c r="A5" s="18" t="s">
        <v>20</v>
      </c>
      <c r="B5" s="19">
        <f>COUNTA(Journal!B7:B106)</f>
      </c>
    </row>
    <row r="6" ht="18" customHeight="1" spans="1:2" x14ac:dyDescent="0.25">
      <c r="A6" s="18" t="s">
        <v>21</v>
      </c>
      <c r="B6" s="20">
        <f>SUM(Journal!B7:B106)</f>
      </c>
    </row>
    <row r="7" ht="18" customHeight="1" spans="1:2" x14ac:dyDescent="0.25">
      <c r="A7" s="18" t="s">
        <v>22</v>
      </c>
      <c r="B7" s="20">
        <f>IF(COUNTA(Journal!B7:B106)=0,"",MAX(Journal!B7:B106))</f>
      </c>
    </row>
    <row r="8" ht="18" customHeight="1" spans="1:2" x14ac:dyDescent="0.25">
      <c r="A8" s="18" t="s">
        <v>23</v>
      </c>
      <c r="B8" s="21">
        <f>IF(COUNTA(Journal!E7:E106)=0,"",AVERAGEIF(Journal!E7:E106,"&gt;0"))</f>
      </c>
    </row>
    <row r="9" ht="18" customHeight="1" spans="1:2" x14ac:dyDescent="0.25">
      <c r="A9" s="18" t="s">
        <v>24</v>
      </c>
      <c r="B9" s="22">
        <f>IF(COUNTA(Journal!A7:A106)=0,"",MIN(Journal!A7:A106))</f>
      </c>
    </row>
    <row r="10" ht="18" customHeight="1" spans="1:2" x14ac:dyDescent="0.25">
      <c r="A10" s="18" t="s">
        <v>25</v>
      </c>
      <c r="B10" s="22">
        <f>IF(COUNTA(Journal!A7:A106)=0,"",MAX(Journal!A7:A106))</f>
      </c>
    </row>
    <row r="12" ht="20" customHeight="1" spans="1:2" x14ac:dyDescent="0.25">
      <c r="A12" s="23" t="s">
        <v>26</v>
      </c>
      <c r="B12" s="23"/>
    </row>
    <row r="13" ht="18" customHeight="1" spans="1:2" x14ac:dyDescent="0.25">
      <c r="A13" s="18" t="s">
        <v>27</v>
      </c>
      <c r="B13" s="24">
        <f>SUMPRODUCT((Journal!A7:A106&gt;=TODAY()-7)*(Journal!A7:A106&lt;TODAY())*N(Journal!B7:B106))</f>
      </c>
    </row>
    <row r="14" ht="18" customHeight="1" spans="1:2" x14ac:dyDescent="0.25">
      <c r="A14" s="18" t="s">
        <v>28</v>
      </c>
      <c r="B14" s="24">
        <f>SUMPRODUCT((Journal!A7:A106&gt;=TODAY()-14)*(Journal!A7:A106&lt;TODAY()-7)*N(Journal!B7:B106))</f>
      </c>
    </row>
    <row r="15" ht="18" customHeight="1" spans="1:2" x14ac:dyDescent="0.25">
      <c r="A15" s="18" t="s">
        <v>29</v>
      </c>
      <c r="B15" s="24">
        <f>SUMPRODUCT((Journal!A7:A106&gt;=TODAY()-21)*(Journal!A7:A106&lt;TODAY()-14)*N(Journal!B7:B106))</f>
      </c>
    </row>
    <row r="16" ht="18" customHeight="1" spans="1:2" x14ac:dyDescent="0.25">
      <c r="A16" s="18" t="s">
        <v>30</v>
      </c>
      <c r="B16" s="24">
        <f>SUMPRODUCT((Journal!A7:A106&gt;=TODAY()-28)*(Journal!A7:A106&lt;TODAY()-21)*N(Journal!B7:B106))</f>
      </c>
    </row>
    <row r="18" ht="20" customHeight="1" spans="1:2" x14ac:dyDescent="0.25">
      <c r="A18" s="17" t="s">
        <v>31</v>
      </c>
      <c r="B18" s="17"/>
    </row>
    <row r="19" ht="18" customHeight="1" spans="1:2" x14ac:dyDescent="0.25">
      <c r="A19" s="18" t="s">
        <v>32</v>
      </c>
      <c r="B19" s="25">
        <f>IF(SUM(Journal!B7:B106)=0,"",TEXT(SUM(Journal!C7:C106)*1440/SUM(Journal!B7:B106)/1440,"[mm]:ss"))</f>
      </c>
    </row>
    <row r="21" ht="14" customHeight="1" spans="1:1" x14ac:dyDescent="0.25">
      <c r="A21" s="26" t="s">
        <v>33</v>
      </c>
    </row>
    <row r="25" ht="16" customHeight="1" spans="1:1" x14ac:dyDescent="0.25">
      <c r="A25" s="3" t="s">
        <v>15</v>
      </c>
    </row>
    <row r="26" ht="16" customHeight="1" spans="1:1" x14ac:dyDescent="0.25">
      <c r="A26" s="14" t="s">
        <v>16</v>
      </c>
    </row>
  </sheetData>
  <sheetProtection sheet="1" formatCells="0" formatColumns="0" formatRows="0" insertColumns="0" insertRows="0" deleteColumns="0" deleteRows="0" sort="0" autoFilter="0"/>
  <mergeCells count="5">
    <mergeCell ref="A1:C1"/>
    <mergeCell ref="A2:C2"/>
    <mergeCell ref="A4:B4"/>
    <mergeCell ref="A12:B12"/>
    <mergeCell ref="A18:B18"/>
  </mergeCells>
  <hyperlinks>
    <hyperlink ref="A25" r:id="rId1"/>
    <hyperlink ref="A26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Journal</vt:lpstr>
      <vt:lpstr>Stats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 Dojo Club</dc:creator>
  <dc:title/>
  <dc:subject/>
  <dc:description/>
  <cp:keywords/>
  <cp:category/>
  <cp:lastModifiedBy>Unknown</cp:lastModifiedBy>
  <dcterms:created xsi:type="dcterms:W3CDTF">2026-06-16T13:15:15Z</dcterms:created>
  <dcterms:modified xsi:type="dcterms:W3CDTF">2026-06-16T13:15:15Z</dcterms:modified>
</cp:coreProperties>
</file>