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ave à vin" state="visible" r:id="rId4"/>
  </sheets>
  <calcPr calcId="171027"/>
</workbook>
</file>

<file path=xl/sharedStrings.xml><?xml version="1.0" encoding="utf-8"?>
<sst xmlns="http://schemas.openxmlformats.org/spreadsheetml/2006/main" count="59" uniqueCount="55">
  <si>
    <t>Ma cave à vin</t>
  </si>
  <si>
    <t>La valeur et la colonne À boire se calculent automatiquement · « Maintenant » s’affiche en vert dès que l’apogée est atteinte · Modèle gratuit proposé par ledojo.club</t>
  </si>
  <si>
    <t>NOMBRE DE BOUTEILLES</t>
  </si>
  <si>
    <t>VALEUR DE LA CAVE</t>
  </si>
  <si>
    <t>BOUTEILLES À BOIRE</t>
  </si>
  <si>
    <t>Appellation</t>
  </si>
  <si>
    <t>Domaine</t>
  </si>
  <si>
    <t>Millésime</t>
  </si>
  <si>
    <t>Couleur</t>
  </si>
  <si>
    <t>Quantité</t>
  </si>
  <si>
    <t>Prix unitaire</t>
  </si>
  <si>
    <t>Valeur</t>
  </si>
  <si>
    <t>Apogée</t>
  </si>
  <si>
    <t>À boire</t>
  </si>
  <si>
    <t>Emplacement</t>
  </si>
  <si>
    <t>Notes de dégustation</t>
  </si>
  <si>
    <t>Saint-Émilion Grand Cru</t>
  </si>
  <si>
    <t>Château Fombrauge</t>
  </si>
  <si>
    <t>Rouge</t>
  </si>
  <si>
    <t>Casier A1</t>
  </si>
  <si>
    <t>Tanins fondus, à carafer une heure avant</t>
  </si>
  <si>
    <t>Gevrey-Chambertin</t>
  </si>
  <si>
    <t>Domaine Harmand-Geoffroy</t>
  </si>
  <si>
    <t>Casier A2</t>
  </si>
  <si>
    <t>Garde longue, pour une grande occasion</t>
  </si>
  <si>
    <t>Côtes-du-Rhône</t>
  </si>
  <si>
    <t>E. Guigal</t>
  </si>
  <si>
    <t>Casier A3</t>
  </si>
  <si>
    <t>Vin de semaine, fruité et souple</t>
  </si>
  <si>
    <t>Chablis 1er Cru Montmains</t>
  </si>
  <si>
    <t>Domaine Louis Michel</t>
  </si>
  <si>
    <t>Blanc</t>
  </si>
  <si>
    <t>Casier B1</t>
  </si>
  <si>
    <t>Minéral, parfait sur des huîtres</t>
  </si>
  <si>
    <t>Sancerre</t>
  </si>
  <si>
    <t>Domaine Vacheron</t>
  </si>
  <si>
    <t>Casier B2</t>
  </si>
  <si>
    <t>À boire sur le fruit, apéritif ou chèvre frais</t>
  </si>
  <si>
    <t>Riesling Grand Cru Schlossberg</t>
  </si>
  <si>
    <t>Domaine Albert Mann</t>
  </si>
  <si>
    <t>Casier B3</t>
  </si>
  <si>
    <t>Sec et tendu, belle garde possible</t>
  </si>
  <si>
    <t>Bandol Rosé</t>
  </si>
  <si>
    <t>Domaine Tempier</t>
  </si>
  <si>
    <t>Rosé</t>
  </si>
  <si>
    <t>Casier C1</t>
  </si>
  <si>
    <t>Rosé de gastronomie, servir à 10 °C</t>
  </si>
  <si>
    <t>Champagne Blanc de Blancs</t>
  </si>
  <si>
    <t>Pierre Gimonnet</t>
  </si>
  <si>
    <t>Effervescent</t>
  </si>
  <si>
    <t>Casier D1</t>
  </si>
  <si>
    <t>Réservé pour les fêtes de fin d’année</t>
  </si>
  <si>
    <t>Feuille protégée sans mot de passe pour préserver les formules · Révision puis « Ôter la protection » pour tout déverrouiller</t>
  </si>
  <si>
    <t>Modèle gratuit créé par Le Dojo Club</t>
  </si>
  <si>
    <t>Tous nos modèles Excel à télécharger sur ledojo.club/modeles-excel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</si>
</sst>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 €&quot;"/>
  </numFmts>
  <fonts count="9" x14ac:knownFonts="1">
    <font>
      <color theme="1"/>
      <family val="2"/>
      <scheme val="minor"/>
      <sz val="11"/>
      <name val="Calibri"/>
    </font>
    <font>
      <b/>
      <color rgb="FF0F172A"/>
      <sz val="18"/>
    </font>
    <font>
      <i/>
      <color rgb="FF64748B"/>
      <sz val="9"/>
    </font>
    <font>
      <b/>
      <color rgb="FF64748B"/>
      <sz val="9"/>
    </font>
    <font>
      <b/>
      <color rgb="FF047857"/>
      <sz val="16"/>
    </font>
    <font>
      <b/>
      <color rgb="FFFFFFFF"/>
      <sz val="10"/>
    </font>
    <font>
      <color rgb="FF0F172A"/>
      <sz val="10"/>
    </font>
    <font>
      <i/>
      <color rgb="FF94A3B8"/>
      <sz val="8"/>
    </font>
    <font>
      <u/>
      <color rgb="FF64748B"/>
      <sz val="9"/>
    </font>
  </fonts>
  <fills count="4">
    <fill>
      <patternFill patternType="none"/>
    </fill>
    <fill>
      <patternFill patternType="gray125"/>
    </fill>
    <fill>
      <patternFill patternType="solid">
        <fgColor rgb="FFD1FAE5"/>
      </patternFill>
    </fill>
    <fill>
      <patternFill patternType="solid">
        <fgColor rgb="FF0F172A"/>
      </patternFill>
    </fill>
  </fills>
  <borders count="2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2" borderId="0" xfId="0" applyFont="1" applyFill="1" applyAlignment="1">
      <alignment horizontal="left" vertical="bottom"/>
    </xf>
    <xf numFmtId="0" fontId="0" fillId="2" borderId="0" xfId="0" applyFill="1"/>
    <xf numFmtId="0" fontId="4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6" fillId="0" borderId="1" xfId="0" applyFont="1" applyBorder="1" applyProtection="1">
      <protection locked="0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 applyProtection="1">
      <alignment horizontal="right" vertical="center"/>
      <protection locked="0"/>
    </xf>
    <xf numFmtId="164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1">
    <cellStyle name="Normal" xfId="0" builtinId="0"/>
  </cellStyles>
  <dxfs count="5">
    <dxf>
      <fill>
        <patternFill patternType="solid">
          <bgColor rgb="FFFEE2E2"/>
        </patternFill>
      </fill>
    </dxf>
    <dxf>
      <fill>
        <patternFill patternType="solid">
          <bgColor rgb="FFFEF9C3"/>
        </patternFill>
      </fill>
    </dxf>
    <dxf>
      <fill>
        <patternFill patternType="solid">
          <bgColor rgb="FFFCE7F3"/>
        </patternFill>
      </fill>
    </dxf>
    <dxf>
      <fill>
        <patternFill patternType="solid">
          <bgColor rgb="FFE0F2FE"/>
        </patternFill>
      </fill>
    </dxf>
    <dxf>
      <font>
        <b/>
        <color rgb="FF047857"/>
      </font>
      <fill>
        <patternFill patternType="solid">
          <bgColor rgb="FFD1FAE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workbookViewId="0" showGridLines="0"/>
  </sheetViews>
  <sheetFormatPr defaultRowHeight="15" outlineLevelRow="0" outlineLevelCol="0" x14ac:dyDescent="55"/>
  <cols>
    <col min="1" max="1" width="26" customWidth="1"/>
    <col min="2" max="2" width="24" customWidth="1"/>
    <col min="3" max="3" width="10" customWidth="1"/>
    <col min="4" max="4" width="13" customWidth="1"/>
    <col min="5" max="5" width="10" customWidth="1"/>
    <col min="6" max="6" width="13" customWidth="1"/>
    <col min="7" max="7" width="12" customWidth="1"/>
    <col min="9" max="9" width="12" customWidth="1"/>
    <col min="10" max="10" width="13" customWidth="1"/>
    <col min="11" max="11" width="38" customWidth="1"/>
  </cols>
  <sheetData>
    <row r="1" ht="30" customHeight="1" spans="1:1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6" customHeight="1" spans="1:11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4" ht="16" customHeight="1" spans="1:8" x14ac:dyDescent="0.25">
      <c r="A4" s="3" t="s">
        <v>2</v>
      </c>
      <c r="B4" s="4"/>
      <c r="D4" s="3" t="s">
        <v>3</v>
      </c>
      <c r="E4" s="4"/>
      <c r="G4" s="3" t="s">
        <v>4</v>
      </c>
      <c r="H4" s="4"/>
    </row>
    <row r="5" ht="26" customHeight="1" spans="1:8" x14ac:dyDescent="0.25">
      <c r="A5" s="5">
        <f>SUM($E$8:$E$47)</f>
        <v>42</v>
      </c>
      <c r="B5" s="4"/>
      <c r="D5" s="6">
        <f>SUM($G$8:$G$47)</f>
        <v>1093</v>
      </c>
      <c r="E5" s="4"/>
      <c r="G5" s="5">
        <f>SUMIF($I$8:$I$47,"Maintenant",$E$8:$E$47)</f>
        <v>18</v>
      </c>
      <c r="H5" s="4"/>
    </row>
    <row r="7" ht="22" customHeight="1" spans="1:11" x14ac:dyDescent="0.25">
      <c r="A7" s="7" t="s">
        <v>5</v>
      </c>
      <c r="B7" s="7" t="s">
        <v>6</v>
      </c>
      <c r="C7" s="7" t="s">
        <v>7</v>
      </c>
      <c r="D7" s="7" t="s">
        <v>8</v>
      </c>
      <c r="E7" s="7" t="s">
        <v>9</v>
      </c>
      <c r="F7" s="7" t="s">
        <v>10</v>
      </c>
      <c r="G7" s="7" t="s">
        <v>11</v>
      </c>
      <c r="H7" s="7" t="s">
        <v>12</v>
      </c>
      <c r="I7" s="7" t="s">
        <v>13</v>
      </c>
      <c r="J7" s="7" t="s">
        <v>14</v>
      </c>
      <c r="K7" s="7" t="s">
        <v>15</v>
      </c>
    </row>
    <row r="8" ht="18" customHeight="1" spans="1:11" x14ac:dyDescent="0.25">
      <c r="A8" s="8" t="s">
        <v>16</v>
      </c>
      <c r="B8" s="8" t="s">
        <v>17</v>
      </c>
      <c r="C8" s="9">
        <v>2016</v>
      </c>
      <c r="D8" s="10" t="s">
        <v>18</v>
      </c>
      <c r="E8" s="10">
        <v>6</v>
      </c>
      <c r="F8" s="11">
        <v>38</v>
      </c>
      <c r="G8" s="12">
        <f>IF(OR($E8="",$F8=""),"",$E8*$F8)</f>
        <v>228</v>
      </c>
      <c r="H8" s="9">
        <v>2030</v>
      </c>
      <c r="I8" s="13" t="str">
        <f>IF($H8="","",IF($H8&lt;=YEAR(TODAY()),"Maintenant",""))</f>
        <v/>
      </c>
      <c r="J8" s="8" t="s">
        <v>19</v>
      </c>
      <c r="K8" s="8" t="s">
        <v>20</v>
      </c>
    </row>
    <row r="9" ht="18" customHeight="1" spans="1:11" x14ac:dyDescent="0.25">
      <c r="A9" s="8" t="s">
        <v>21</v>
      </c>
      <c r="B9" s="8" t="s">
        <v>22</v>
      </c>
      <c r="C9" s="9">
        <v>2019</v>
      </c>
      <c r="D9" s="10" t="s">
        <v>18</v>
      </c>
      <c r="E9" s="10">
        <v>2</v>
      </c>
      <c r="F9" s="11">
        <v>62</v>
      </c>
      <c r="G9" s="12">
        <f>IF(OR($E9="",$F9=""),"",$E9*$F9)</f>
        <v>124</v>
      </c>
      <c r="H9" s="9">
        <v>2031</v>
      </c>
      <c r="I9" s="13" t="str">
        <f>IF($H9="","",IF($H9&lt;=YEAR(TODAY()),"Maintenant",""))</f>
        <v/>
      </c>
      <c r="J9" s="8" t="s">
        <v>23</v>
      </c>
      <c r="K9" s="8" t="s">
        <v>24</v>
      </c>
    </row>
    <row r="10" ht="18" customHeight="1" spans="1:11" x14ac:dyDescent="0.25">
      <c r="A10" s="8" t="s">
        <v>25</v>
      </c>
      <c r="B10" s="8" t="s">
        <v>26</v>
      </c>
      <c r="C10" s="9">
        <v>2020</v>
      </c>
      <c r="D10" s="10" t="s">
        <v>18</v>
      </c>
      <c r="E10" s="10">
        <v>12</v>
      </c>
      <c r="F10" s="11">
        <v>9.5</v>
      </c>
      <c r="G10" s="12">
        <f>IF(OR($E10="",$F10=""),"",$E10*$F10)</f>
        <v>114</v>
      </c>
      <c r="H10" s="9">
        <v>2025</v>
      </c>
      <c r="I10" s="13" t="str">
        <f>IF($H10="","",IF($H10&lt;=YEAR(TODAY()),"Maintenant",""))</f>
        <v>Maintenant</v>
      </c>
      <c r="J10" s="8" t="s">
        <v>27</v>
      </c>
      <c r="K10" s="8" t="s">
        <v>28</v>
      </c>
    </row>
    <row r="11" ht="18" customHeight="1" spans="1:11" x14ac:dyDescent="0.25">
      <c r="A11" s="8" t="s">
        <v>29</v>
      </c>
      <c r="B11" s="8" t="s">
        <v>30</v>
      </c>
      <c r="C11" s="9">
        <v>2022</v>
      </c>
      <c r="D11" s="10" t="s">
        <v>31</v>
      </c>
      <c r="E11" s="10">
        <v>4</v>
      </c>
      <c r="F11" s="11">
        <v>29</v>
      </c>
      <c r="G11" s="12">
        <f>IF(OR($E11="",$F11=""),"",$E11*$F11)</f>
        <v>116</v>
      </c>
      <c r="H11" s="9">
        <v>2028</v>
      </c>
      <c r="I11" s="13" t="str">
        <f>IF($H11="","",IF($H11&lt;=YEAR(TODAY()),"Maintenant",""))</f>
        <v/>
      </c>
      <c r="J11" s="8" t="s">
        <v>32</v>
      </c>
      <c r="K11" s="8" t="s">
        <v>33</v>
      </c>
    </row>
    <row r="12" ht="18" customHeight="1" spans="1:11" x14ac:dyDescent="0.25">
      <c r="A12" s="8" t="s">
        <v>34</v>
      </c>
      <c r="B12" s="8" t="s">
        <v>35</v>
      </c>
      <c r="C12" s="9">
        <v>2023</v>
      </c>
      <c r="D12" s="10" t="s">
        <v>31</v>
      </c>
      <c r="E12" s="10">
        <v>6</v>
      </c>
      <c r="F12" s="11">
        <v>24</v>
      </c>
      <c r="G12" s="12">
        <f>IF(OR($E12="",$F12=""),"",$E12*$F12)</f>
        <v>144</v>
      </c>
      <c r="H12" s="9">
        <v>2026</v>
      </c>
      <c r="I12" s="13" t="str">
        <f>IF($H12="","",IF($H12&lt;=YEAR(TODAY()),"Maintenant",""))</f>
        <v>Maintenant</v>
      </c>
      <c r="J12" s="8" t="s">
        <v>36</v>
      </c>
      <c r="K12" s="8" t="s">
        <v>37</v>
      </c>
    </row>
    <row r="13" ht="18" customHeight="1" spans="1:11" x14ac:dyDescent="0.25">
      <c r="A13" s="8" t="s">
        <v>38</v>
      </c>
      <c r="B13" s="8" t="s">
        <v>39</v>
      </c>
      <c r="C13" s="9">
        <v>2021</v>
      </c>
      <c r="D13" s="10" t="s">
        <v>31</v>
      </c>
      <c r="E13" s="10">
        <v>5</v>
      </c>
      <c r="F13" s="11">
        <v>27</v>
      </c>
      <c r="G13" s="12">
        <f>IF(OR($E13="",$F13=""),"",$E13*$F13)</f>
        <v>135</v>
      </c>
      <c r="H13" s="9">
        <v>2029</v>
      </c>
      <c r="I13" s="13" t="str">
        <f>IF($H13="","",IF($H13&lt;=YEAR(TODAY()),"Maintenant",""))</f>
        <v/>
      </c>
      <c r="J13" s="8" t="s">
        <v>40</v>
      </c>
      <c r="K13" s="8" t="s">
        <v>41</v>
      </c>
    </row>
    <row r="14" ht="18" customHeight="1" spans="1:11" x14ac:dyDescent="0.25">
      <c r="A14" s="8" t="s">
        <v>42</v>
      </c>
      <c r="B14" s="8" t="s">
        <v>43</v>
      </c>
      <c r="C14" s="9">
        <v>2024</v>
      </c>
      <c r="D14" s="10" t="s">
        <v>44</v>
      </c>
      <c r="E14" s="10">
        <v>4</v>
      </c>
      <c r="F14" s="11">
        <v>22</v>
      </c>
      <c r="G14" s="12">
        <f>IF(OR($E14="",$F14=""),"",$E14*$F14)</f>
        <v>88</v>
      </c>
      <c r="H14" s="9">
        <v>2027</v>
      </c>
      <c r="I14" s="13" t="str">
        <f>IF($H14="","",IF($H14&lt;=YEAR(TODAY()),"Maintenant",""))</f>
        <v/>
      </c>
      <c r="J14" s="8" t="s">
        <v>45</v>
      </c>
      <c r="K14" s="8" t="s">
        <v>46</v>
      </c>
    </row>
    <row r="15" ht="18" customHeight="1" spans="1:11" x14ac:dyDescent="0.25">
      <c r="A15" s="8" t="s">
        <v>47</v>
      </c>
      <c r="B15" s="8" t="s">
        <v>48</v>
      </c>
      <c r="C15" s="9">
        <v>2018</v>
      </c>
      <c r="D15" s="10" t="s">
        <v>49</v>
      </c>
      <c r="E15" s="10">
        <v>3</v>
      </c>
      <c r="F15" s="11">
        <v>48</v>
      </c>
      <c r="G15" s="12">
        <f>IF(OR($E15="",$F15=""),"",$E15*$F15)</f>
        <v>144</v>
      </c>
      <c r="H15" s="9">
        <v>2028</v>
      </c>
      <c r="I15" s="13" t="str">
        <f>IF($H15="","",IF($H15&lt;=YEAR(TODAY()),"Maintenant",""))</f>
        <v/>
      </c>
      <c r="J15" s="8" t="s">
        <v>50</v>
      </c>
      <c r="K15" s="8" t="s">
        <v>51</v>
      </c>
    </row>
    <row r="16" ht="18" customHeight="1" spans="1:11" x14ac:dyDescent="0.25">
      <c r="A16" s="8"/>
      <c r="B16" s="8"/>
      <c r="C16" s="9"/>
      <c r="D16" s="10"/>
      <c r="E16" s="10"/>
      <c r="F16" s="11"/>
      <c r="G16" s="12">
        <f>IF(OR($E16="",$F16=""),"",$E16*$F16)</f>
      </c>
      <c r="H16" s="9"/>
      <c r="I16" s="13">
        <f>IF($H16="","",IF($H16&lt;=YEAR(TODAY()),"Maintenant",""))</f>
      </c>
      <c r="J16" s="8"/>
      <c r="K16" s="8"/>
    </row>
    <row r="17" ht="18" customHeight="1" spans="1:11" x14ac:dyDescent="0.25">
      <c r="A17" s="8"/>
      <c r="B17" s="8"/>
      <c r="C17" s="9"/>
      <c r="D17" s="10"/>
      <c r="E17" s="10"/>
      <c r="F17" s="11"/>
      <c r="G17" s="12">
        <f>IF(OR($E17="",$F17=""),"",$E17*$F17)</f>
      </c>
      <c r="H17" s="9"/>
      <c r="I17" s="13">
        <f>IF($H17="","",IF($H17&lt;=YEAR(TODAY()),"Maintenant",""))</f>
      </c>
      <c r="J17" s="8"/>
      <c r="K17" s="8"/>
    </row>
    <row r="18" ht="18" customHeight="1" spans="1:11" x14ac:dyDescent="0.25">
      <c r="A18" s="8"/>
      <c r="B18" s="8"/>
      <c r="C18" s="9"/>
      <c r="D18" s="10"/>
      <c r="E18" s="10"/>
      <c r="F18" s="11"/>
      <c r="G18" s="12">
        <f>IF(OR($E18="",$F18=""),"",$E18*$F18)</f>
      </c>
      <c r="H18" s="9"/>
      <c r="I18" s="13">
        <f>IF($H18="","",IF($H18&lt;=YEAR(TODAY()),"Maintenant",""))</f>
      </c>
      <c r="J18" s="8"/>
      <c r="K18" s="8"/>
    </row>
    <row r="19" ht="18" customHeight="1" spans="1:11" x14ac:dyDescent="0.25">
      <c r="A19" s="8"/>
      <c r="B19" s="8"/>
      <c r="C19" s="9"/>
      <c r="D19" s="10"/>
      <c r="E19" s="10"/>
      <c r="F19" s="11"/>
      <c r="G19" s="12">
        <f>IF(OR($E19="",$F19=""),"",$E19*$F19)</f>
      </c>
      <c r="H19" s="9"/>
      <c r="I19" s="13">
        <f>IF($H19="","",IF($H19&lt;=YEAR(TODAY()),"Maintenant",""))</f>
      </c>
      <c r="J19" s="8"/>
      <c r="K19" s="8"/>
    </row>
    <row r="20" ht="18" customHeight="1" spans="1:11" x14ac:dyDescent="0.25">
      <c r="A20" s="8"/>
      <c r="B20" s="8"/>
      <c r="C20" s="9"/>
      <c r="D20" s="10"/>
      <c r="E20" s="10"/>
      <c r="F20" s="11"/>
      <c r="G20" s="12">
        <f>IF(OR($E20="",$F20=""),"",$E20*$F20)</f>
      </c>
      <c r="H20" s="9"/>
      <c r="I20" s="13">
        <f>IF($H20="","",IF($H20&lt;=YEAR(TODAY()),"Maintenant",""))</f>
      </c>
      <c r="J20" s="8"/>
      <c r="K20" s="8"/>
    </row>
    <row r="21" ht="18" customHeight="1" spans="1:11" x14ac:dyDescent="0.25">
      <c r="A21" s="8"/>
      <c r="B21" s="8"/>
      <c r="C21" s="9"/>
      <c r="D21" s="10"/>
      <c r="E21" s="10"/>
      <c r="F21" s="11"/>
      <c r="G21" s="12">
        <f>IF(OR($E21="",$F21=""),"",$E21*$F21)</f>
      </c>
      <c r="H21" s="9"/>
      <c r="I21" s="13">
        <f>IF($H21="","",IF($H21&lt;=YEAR(TODAY()),"Maintenant",""))</f>
      </c>
      <c r="J21" s="8"/>
      <c r="K21" s="8"/>
    </row>
    <row r="22" ht="18" customHeight="1" spans="1:11" x14ac:dyDescent="0.25">
      <c r="A22" s="8"/>
      <c r="B22" s="8"/>
      <c r="C22" s="9"/>
      <c r="D22" s="10"/>
      <c r="E22" s="10"/>
      <c r="F22" s="11"/>
      <c r="G22" s="12">
        <f>IF(OR($E22="",$F22=""),"",$E22*$F22)</f>
      </c>
      <c r="H22" s="9"/>
      <c r="I22" s="13">
        <f>IF($H22="","",IF($H22&lt;=YEAR(TODAY()),"Maintenant",""))</f>
      </c>
      <c r="J22" s="8"/>
      <c r="K22" s="8"/>
    </row>
    <row r="23" ht="18" customHeight="1" spans="1:11" x14ac:dyDescent="0.25">
      <c r="A23" s="8"/>
      <c r="B23" s="8"/>
      <c r="C23" s="9"/>
      <c r="D23" s="10"/>
      <c r="E23" s="10"/>
      <c r="F23" s="11"/>
      <c r="G23" s="12">
        <f>IF(OR($E23="",$F23=""),"",$E23*$F23)</f>
      </c>
      <c r="H23" s="9"/>
      <c r="I23" s="13">
        <f>IF($H23="","",IF($H23&lt;=YEAR(TODAY()),"Maintenant",""))</f>
      </c>
      <c r="J23" s="8"/>
      <c r="K23" s="8"/>
    </row>
    <row r="24" ht="18" customHeight="1" spans="1:11" x14ac:dyDescent="0.25">
      <c r="A24" s="8"/>
      <c r="B24" s="8"/>
      <c r="C24" s="9"/>
      <c r="D24" s="10"/>
      <c r="E24" s="10"/>
      <c r="F24" s="11"/>
      <c r="G24" s="12">
        <f>IF(OR($E24="",$F24=""),"",$E24*$F24)</f>
      </c>
      <c r="H24" s="9"/>
      <c r="I24" s="13">
        <f>IF($H24="","",IF($H24&lt;=YEAR(TODAY()),"Maintenant",""))</f>
      </c>
      <c r="J24" s="8"/>
      <c r="K24" s="8"/>
    </row>
    <row r="25" ht="18" customHeight="1" spans="1:11" x14ac:dyDescent="0.25">
      <c r="A25" s="8"/>
      <c r="B25" s="8"/>
      <c r="C25" s="9"/>
      <c r="D25" s="10"/>
      <c r="E25" s="10"/>
      <c r="F25" s="11"/>
      <c r="G25" s="12">
        <f>IF(OR($E25="",$F25=""),"",$E25*$F25)</f>
      </c>
      <c r="H25" s="9"/>
      <c r="I25" s="13">
        <f>IF($H25="","",IF($H25&lt;=YEAR(TODAY()),"Maintenant",""))</f>
      </c>
      <c r="J25" s="8"/>
      <c r="K25" s="8"/>
    </row>
    <row r="26" ht="18" customHeight="1" spans="1:11" x14ac:dyDescent="0.25">
      <c r="A26" s="8"/>
      <c r="B26" s="8"/>
      <c r="C26" s="9"/>
      <c r="D26" s="10"/>
      <c r="E26" s="10"/>
      <c r="F26" s="11"/>
      <c r="G26" s="12">
        <f>IF(OR($E26="",$F26=""),"",$E26*$F26)</f>
      </c>
      <c r="H26" s="9"/>
      <c r="I26" s="13">
        <f>IF($H26="","",IF($H26&lt;=YEAR(TODAY()),"Maintenant",""))</f>
      </c>
      <c r="J26" s="8"/>
      <c r="K26" s="8"/>
    </row>
    <row r="27" ht="18" customHeight="1" spans="1:11" x14ac:dyDescent="0.25">
      <c r="A27" s="8"/>
      <c r="B27" s="8"/>
      <c r="C27" s="9"/>
      <c r="D27" s="10"/>
      <c r="E27" s="10"/>
      <c r="F27" s="11"/>
      <c r="G27" s="12">
        <f>IF(OR($E27="",$F27=""),"",$E27*$F27)</f>
      </c>
      <c r="H27" s="9"/>
      <c r="I27" s="13">
        <f>IF($H27="","",IF($H27&lt;=YEAR(TODAY()),"Maintenant",""))</f>
      </c>
      <c r="J27" s="8"/>
      <c r="K27" s="8"/>
    </row>
    <row r="28" ht="18" customHeight="1" spans="1:11" x14ac:dyDescent="0.25">
      <c r="A28" s="8"/>
      <c r="B28" s="8"/>
      <c r="C28" s="9"/>
      <c r="D28" s="10"/>
      <c r="E28" s="10"/>
      <c r="F28" s="11"/>
      <c r="G28" s="12">
        <f>IF(OR($E28="",$F28=""),"",$E28*$F28)</f>
      </c>
      <c r="H28" s="9"/>
      <c r="I28" s="13">
        <f>IF($H28="","",IF($H28&lt;=YEAR(TODAY()),"Maintenant",""))</f>
      </c>
      <c r="J28" s="8"/>
      <c r="K28" s="8"/>
    </row>
    <row r="29" ht="18" customHeight="1" spans="1:11" x14ac:dyDescent="0.25">
      <c r="A29" s="8"/>
      <c r="B29" s="8"/>
      <c r="C29" s="9"/>
      <c r="D29" s="10"/>
      <c r="E29" s="10"/>
      <c r="F29" s="11"/>
      <c r="G29" s="12">
        <f>IF(OR($E29="",$F29=""),"",$E29*$F29)</f>
      </c>
      <c r="H29" s="9"/>
      <c r="I29" s="13">
        <f>IF($H29="","",IF($H29&lt;=YEAR(TODAY()),"Maintenant",""))</f>
      </c>
      <c r="J29" s="8"/>
      <c r="K29" s="8"/>
    </row>
    <row r="30" ht="18" customHeight="1" spans="1:11" x14ac:dyDescent="0.25">
      <c r="A30" s="8"/>
      <c r="B30" s="8"/>
      <c r="C30" s="9"/>
      <c r="D30" s="10"/>
      <c r="E30" s="10"/>
      <c r="F30" s="11"/>
      <c r="G30" s="12">
        <f>IF(OR($E30="",$F30=""),"",$E30*$F30)</f>
      </c>
      <c r="H30" s="9"/>
      <c r="I30" s="13">
        <f>IF($H30="","",IF($H30&lt;=YEAR(TODAY()),"Maintenant",""))</f>
      </c>
      <c r="J30" s="8"/>
      <c r="K30" s="8"/>
    </row>
    <row r="31" ht="18" customHeight="1" spans="1:11" x14ac:dyDescent="0.25">
      <c r="A31" s="8"/>
      <c r="B31" s="8"/>
      <c r="C31" s="9"/>
      <c r="D31" s="10"/>
      <c r="E31" s="10"/>
      <c r="F31" s="11"/>
      <c r="G31" s="12">
        <f>IF(OR($E31="",$F31=""),"",$E31*$F31)</f>
      </c>
      <c r="H31" s="9"/>
      <c r="I31" s="13">
        <f>IF($H31="","",IF($H31&lt;=YEAR(TODAY()),"Maintenant",""))</f>
      </c>
      <c r="J31" s="8"/>
      <c r="K31" s="8"/>
    </row>
    <row r="32" ht="18" customHeight="1" spans="1:11" x14ac:dyDescent="0.25">
      <c r="A32" s="8"/>
      <c r="B32" s="8"/>
      <c r="C32" s="9"/>
      <c r="D32" s="10"/>
      <c r="E32" s="10"/>
      <c r="F32" s="11"/>
      <c r="G32" s="12">
        <f>IF(OR($E32="",$F32=""),"",$E32*$F32)</f>
      </c>
      <c r="H32" s="9"/>
      <c r="I32" s="13">
        <f>IF($H32="","",IF($H32&lt;=YEAR(TODAY()),"Maintenant",""))</f>
      </c>
      <c r="J32" s="8"/>
      <c r="K32" s="8"/>
    </row>
    <row r="33" ht="18" customHeight="1" spans="1:11" x14ac:dyDescent="0.25">
      <c r="A33" s="8"/>
      <c r="B33" s="8"/>
      <c r="C33" s="9"/>
      <c r="D33" s="10"/>
      <c r="E33" s="10"/>
      <c r="F33" s="11"/>
      <c r="G33" s="12">
        <f>IF(OR($E33="",$F33=""),"",$E33*$F33)</f>
      </c>
      <c r="H33" s="9"/>
      <c r="I33" s="13">
        <f>IF($H33="","",IF($H33&lt;=YEAR(TODAY()),"Maintenant",""))</f>
      </c>
      <c r="J33" s="8"/>
      <c r="K33" s="8"/>
    </row>
    <row r="34" ht="18" customHeight="1" spans="1:11" x14ac:dyDescent="0.25">
      <c r="A34" s="8"/>
      <c r="B34" s="8"/>
      <c r="C34" s="9"/>
      <c r="D34" s="10"/>
      <c r="E34" s="10"/>
      <c r="F34" s="11"/>
      <c r="G34" s="12">
        <f>IF(OR($E34="",$F34=""),"",$E34*$F34)</f>
      </c>
      <c r="H34" s="9"/>
      <c r="I34" s="13">
        <f>IF($H34="","",IF($H34&lt;=YEAR(TODAY()),"Maintenant",""))</f>
      </c>
      <c r="J34" s="8"/>
      <c r="K34" s="8"/>
    </row>
    <row r="35" ht="18" customHeight="1" spans="1:11" x14ac:dyDescent="0.25">
      <c r="A35" s="8"/>
      <c r="B35" s="8"/>
      <c r="C35" s="9"/>
      <c r="D35" s="10"/>
      <c r="E35" s="10"/>
      <c r="F35" s="11"/>
      <c r="G35" s="12">
        <f>IF(OR($E35="",$F35=""),"",$E35*$F35)</f>
      </c>
      <c r="H35" s="9"/>
      <c r="I35" s="13">
        <f>IF($H35="","",IF($H35&lt;=YEAR(TODAY()),"Maintenant",""))</f>
      </c>
      <c r="J35" s="8"/>
      <c r="K35" s="8"/>
    </row>
    <row r="36" ht="18" customHeight="1" spans="1:11" x14ac:dyDescent="0.25">
      <c r="A36" s="8"/>
      <c r="B36" s="8"/>
      <c r="C36" s="9"/>
      <c r="D36" s="10"/>
      <c r="E36" s="10"/>
      <c r="F36" s="11"/>
      <c r="G36" s="12">
        <f>IF(OR($E36="",$F36=""),"",$E36*$F36)</f>
      </c>
      <c r="H36" s="9"/>
      <c r="I36" s="13">
        <f>IF($H36="","",IF($H36&lt;=YEAR(TODAY()),"Maintenant",""))</f>
      </c>
      <c r="J36" s="8"/>
      <c r="K36" s="8"/>
    </row>
    <row r="37" ht="18" customHeight="1" spans="1:11" x14ac:dyDescent="0.25">
      <c r="A37" s="8"/>
      <c r="B37" s="8"/>
      <c r="C37" s="9"/>
      <c r="D37" s="10"/>
      <c r="E37" s="10"/>
      <c r="F37" s="11"/>
      <c r="G37" s="12">
        <f>IF(OR($E37="",$F37=""),"",$E37*$F37)</f>
      </c>
      <c r="H37" s="9"/>
      <c r="I37" s="13">
        <f>IF($H37="","",IF($H37&lt;=YEAR(TODAY()),"Maintenant",""))</f>
      </c>
      <c r="J37" s="8"/>
      <c r="K37" s="8"/>
    </row>
    <row r="38" ht="18" customHeight="1" spans="1:11" x14ac:dyDescent="0.25">
      <c r="A38" s="8"/>
      <c r="B38" s="8"/>
      <c r="C38" s="9"/>
      <c r="D38" s="10"/>
      <c r="E38" s="10"/>
      <c r="F38" s="11"/>
      <c r="G38" s="12">
        <f>IF(OR($E38="",$F38=""),"",$E38*$F38)</f>
      </c>
      <c r="H38" s="9"/>
      <c r="I38" s="13">
        <f>IF($H38="","",IF($H38&lt;=YEAR(TODAY()),"Maintenant",""))</f>
      </c>
      <c r="J38" s="8"/>
      <c r="K38" s="8"/>
    </row>
    <row r="39" ht="18" customHeight="1" spans="1:11" x14ac:dyDescent="0.25">
      <c r="A39" s="8"/>
      <c r="B39" s="8"/>
      <c r="C39" s="9"/>
      <c r="D39" s="10"/>
      <c r="E39" s="10"/>
      <c r="F39" s="11"/>
      <c r="G39" s="12">
        <f>IF(OR($E39="",$F39=""),"",$E39*$F39)</f>
      </c>
      <c r="H39" s="9"/>
      <c r="I39" s="13">
        <f>IF($H39="","",IF($H39&lt;=YEAR(TODAY()),"Maintenant",""))</f>
      </c>
      <c r="J39" s="8"/>
      <c r="K39" s="8"/>
    </row>
    <row r="40" ht="18" customHeight="1" spans="1:11" x14ac:dyDescent="0.25">
      <c r="A40" s="8"/>
      <c r="B40" s="8"/>
      <c r="C40" s="9"/>
      <c r="D40" s="10"/>
      <c r="E40" s="10"/>
      <c r="F40" s="11"/>
      <c r="G40" s="12">
        <f>IF(OR($E40="",$F40=""),"",$E40*$F40)</f>
      </c>
      <c r="H40" s="9"/>
      <c r="I40" s="13">
        <f>IF($H40="","",IF($H40&lt;=YEAR(TODAY()),"Maintenant",""))</f>
      </c>
      <c r="J40" s="8"/>
      <c r="K40" s="8"/>
    </row>
    <row r="41" ht="18" customHeight="1" spans="1:11" x14ac:dyDescent="0.25">
      <c r="A41" s="8"/>
      <c r="B41" s="8"/>
      <c r="C41" s="9"/>
      <c r="D41" s="10"/>
      <c r="E41" s="10"/>
      <c r="F41" s="11"/>
      <c r="G41" s="12">
        <f>IF(OR($E41="",$F41=""),"",$E41*$F41)</f>
      </c>
      <c r="H41" s="9"/>
      <c r="I41" s="13">
        <f>IF($H41="","",IF($H41&lt;=YEAR(TODAY()),"Maintenant",""))</f>
      </c>
      <c r="J41" s="8"/>
      <c r="K41" s="8"/>
    </row>
    <row r="42" ht="18" customHeight="1" spans="1:11" x14ac:dyDescent="0.25">
      <c r="A42" s="8"/>
      <c r="B42" s="8"/>
      <c r="C42" s="9"/>
      <c r="D42" s="10"/>
      <c r="E42" s="10"/>
      <c r="F42" s="11"/>
      <c r="G42" s="12">
        <f>IF(OR($E42="",$F42=""),"",$E42*$F42)</f>
      </c>
      <c r="H42" s="9"/>
      <c r="I42" s="13">
        <f>IF($H42="","",IF($H42&lt;=YEAR(TODAY()),"Maintenant",""))</f>
      </c>
      <c r="J42" s="8"/>
      <c r="K42" s="8"/>
    </row>
    <row r="43" ht="18" customHeight="1" spans="1:11" x14ac:dyDescent="0.25">
      <c r="A43" s="8"/>
      <c r="B43" s="8"/>
      <c r="C43" s="9"/>
      <c r="D43" s="10"/>
      <c r="E43" s="10"/>
      <c r="F43" s="11"/>
      <c r="G43" s="12">
        <f>IF(OR($E43="",$F43=""),"",$E43*$F43)</f>
      </c>
      <c r="H43" s="9"/>
      <c r="I43" s="13">
        <f>IF($H43="","",IF($H43&lt;=YEAR(TODAY()),"Maintenant",""))</f>
      </c>
      <c r="J43" s="8"/>
      <c r="K43" s="8"/>
    </row>
    <row r="44" ht="18" customHeight="1" spans="1:11" x14ac:dyDescent="0.25">
      <c r="A44" s="8"/>
      <c r="B44" s="8"/>
      <c r="C44" s="9"/>
      <c r="D44" s="10"/>
      <c r="E44" s="10"/>
      <c r="F44" s="11"/>
      <c r="G44" s="12">
        <f>IF(OR($E44="",$F44=""),"",$E44*$F44)</f>
      </c>
      <c r="H44" s="9"/>
      <c r="I44" s="13">
        <f>IF($H44="","",IF($H44&lt;=YEAR(TODAY()),"Maintenant",""))</f>
      </c>
      <c r="J44" s="8"/>
      <c r="K44" s="8"/>
    </row>
    <row r="45" ht="18" customHeight="1" spans="1:11" x14ac:dyDescent="0.25">
      <c r="A45" s="8"/>
      <c r="B45" s="8"/>
      <c r="C45" s="9"/>
      <c r="D45" s="10"/>
      <c r="E45" s="10"/>
      <c r="F45" s="11"/>
      <c r="G45" s="12">
        <f>IF(OR($E45="",$F45=""),"",$E45*$F45)</f>
      </c>
      <c r="H45" s="9"/>
      <c r="I45" s="13">
        <f>IF($H45="","",IF($H45&lt;=YEAR(TODAY()),"Maintenant",""))</f>
      </c>
      <c r="J45" s="8"/>
      <c r="K45" s="8"/>
    </row>
    <row r="46" ht="18" customHeight="1" spans="1:11" x14ac:dyDescent="0.25">
      <c r="A46" s="8"/>
      <c r="B46" s="8"/>
      <c r="C46" s="9"/>
      <c r="D46" s="10"/>
      <c r="E46" s="10"/>
      <c r="F46" s="11"/>
      <c r="G46" s="12">
        <f>IF(OR($E46="",$F46=""),"",$E46*$F46)</f>
      </c>
      <c r="H46" s="9"/>
      <c r="I46" s="13">
        <f>IF($H46="","",IF($H46&lt;=YEAR(TODAY()),"Maintenant",""))</f>
      </c>
      <c r="J46" s="8"/>
      <c r="K46" s="8"/>
    </row>
    <row r="47" ht="18" customHeight="1" spans="1:11" x14ac:dyDescent="0.25">
      <c r="A47" s="8"/>
      <c r="B47" s="8"/>
      <c r="C47" s="9"/>
      <c r="D47" s="10"/>
      <c r="E47" s="10"/>
      <c r="F47" s="11"/>
      <c r="G47" s="12">
        <f>IF(OR($E47="",$F47=""),"",$E47*$F47)</f>
      </c>
      <c r="H47" s="9"/>
      <c r="I47" s="13">
        <f>IF($H47="","",IF($H47&lt;=YEAR(TODAY()),"Maintenant",""))</f>
      </c>
      <c r="J47" s="8"/>
      <c r="K47" s="8"/>
    </row>
    <row r="49" ht="14" customHeight="1" spans="1:1" x14ac:dyDescent="0.25">
      <c r="A49" s="14" t="s">
        <v>52</v>
      </c>
    </row>
    <row r="51" ht="16" customHeight="1" spans="1:1" x14ac:dyDescent="0.25">
      <c r="A51" s="15" t="s">
        <v>53</v>
      </c>
    </row>
    <row r="52" ht="16" customHeight="1" spans="1:1" x14ac:dyDescent="0.25">
      <c r="A52" s="16" t="s">
        <v>54</v>
      </c>
    </row>
  </sheetData>
  <sheetProtection sheet="1" formatCells="0" formatColumns="0" formatRows="0" insertColumns="0" insertRows="0" deleteColumns="0" deleteRows="0" sort="0" autoFilter="0"/>
  <mergeCells count="2">
    <mergeCell ref="A1:K1"/>
    <mergeCell ref="A2:K2"/>
  </mergeCells>
  <conditionalFormatting sqref="D8:D47">
    <cfRule type="cellIs" dxfId="0" priority="1" operator="equal">
      <formula>"Rouge"</formula>
    </cfRule>
    <cfRule type="cellIs" dxfId="1" priority="2" operator="equal">
      <formula>"Blanc"</formula>
    </cfRule>
    <cfRule type="cellIs" dxfId="2" priority="3" operator="equal">
      <formula>"Rosé"</formula>
    </cfRule>
    <cfRule type="cellIs" dxfId="3" priority="4" operator="equal">
      <formula>"Effervescent"</formula>
    </cfRule>
  </conditionalFormatting>
  <conditionalFormatting sqref="I8:I47">
    <cfRule type="cellIs" dxfId="4" priority="1" operator="equal">
      <formula>"Maintenant"</formula>
    </cfRule>
  </conditionalFormatting>
  <dataValidations count="2">
    <dataValidation type="list" allowBlank="1" showErrorMessage="1" errorStyle="stop" errorTitle="Couleur invalide" error="Choisis une couleur dans la liste déroulante." sqref="D10:D47">
      <formula1>"Rouge,Blanc,Rosé,Effervescent"</formula1>
    </dataValidation>
    <dataValidation type="list" allowBlank="1" showErrorMessage="1" errorStyle="stop" errorTitle="Couleur invalide" error="Choisis une couleur dans la liste déroulante." sqref="D8:D47">
      <formula1>"Rouge,Blanc,Rosé,Effervescent"</formula1>
    </dataValidation>
  </dataValidations>
  <hyperlinks>
    <hyperlink ref="A51" r:id="rId1"/>
    <hyperlink ref="A52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Cave à vin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2026-06-11T12:02:27Z</dcterms:created>
  <dcterms:modified xsi:type="dcterms:W3CDTF">2026-06-11T12:02:27Z</dcterms:modified>
</cp:coreProperties>
</file>