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êtements" state="visible" r:id="rId4"/>
    <sheet sheetId="2" name="Chaussures" state="visible" r:id="rId5"/>
  </sheets>
  <calcPr calcId="171027"/>
</workbook>
</file>

<file path=xl/sharedStrings.xml><?xml version="1.0" encoding="utf-8"?>
<sst xmlns="http://schemas.openxmlformats.org/spreadsheetml/2006/main" count="45" uniqueCount="34">
  <si>
    <t>Convertisseur de tailles de vêtements</t>
  </si>
  <si>
    <t>Choisis la taille et le système source dans les cases jaunes, les correspondances se calculent automatiquement.</t>
  </si>
  <si>
    <t>Paramètres de conversion</t>
  </si>
  <si>
    <t>Taille à convertir</t>
  </si>
  <si>
    <t>M</t>
  </si>
  <si>
    <t>Système source</t>
  </si>
  <si>
    <t>Taille générique (XS-XXL)</t>
  </si>
  <si>
    <t>Générique</t>
  </si>
  <si>
    <t>FR</t>
  </si>
  <si>
    <t>US</t>
  </si>
  <si>
    <t>UK</t>
  </si>
  <si>
    <t>EU</t>
  </si>
  <si>
    <t>XS</t>
  </si>
  <si>
    <t>S</t>
  </si>
  <si>
    <t>L</t>
  </si>
  <si>
    <t>XL</t>
  </si>
  <si>
    <t>XXL</t>
  </si>
  <si>
    <t>Résultats de conversion</t>
  </si>
  <si>
    <t>France / Europe (FR)</t>
  </si>
  <si>
    <t>États-Unis (US)</t>
  </si>
  <si>
    <t>Royaume-Uni (UK)</t>
  </si>
  <si>
    <t>Europe / International (EU)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</si>
  <si>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</si>
  <si>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</si>
  <si>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</si>
  <si>
    <t>Convertisseur de pointures de chaussures</t>
  </si>
  <si>
    <t>Choisis la pointure et le système source dans les cases jaunes, les correspondances se calculent automatiquement.</t>
  </si>
  <si>
    <t>Pointure à convertir</t>
  </si>
  <si>
    <t>FR/EU</t>
  </si>
  <si>
    <t>US Women</t>
  </si>
  <si>
    <t>US Men</t>
  </si>
  <si>
    <t>FR / Europe (EU)</t>
  </si>
  <si>
    <t>États-Unis femme (US Women)</t>
  </si>
  <si>
    <t>États-Unis homme (US Men)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</si>
</sst>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#"/>
  </numFmts>
  <fonts count="9" x14ac:knownFonts="1">
    <font>
      <color theme="1"/>
      <family val="2"/>
      <scheme val="minor"/>
      <sz val="11"/>
      <name val="Calibri"/>
    </font>
    <font>
      <b/>
      <color rgb="FF0F172A"/>
      <sz val="15"/>
    </font>
    <font>
      <color rgb="FF0F172A"/>
      <sz val="10"/>
    </font>
    <font>
      <b/>
      <color rgb="FFFFFFFF"/>
      <sz val="11"/>
    </font>
    <font>
      <b/>
      <color rgb="FFFFFFFF"/>
      <sz val="10"/>
    </font>
    <font>
      <color rgb="FF047857"/>
      <sz val="11"/>
    </font>
    <font>
      <i/>
      <color rgb="FF94A3B8"/>
      <sz val="8"/>
    </font>
    <font>
      <i/>
      <color rgb="FF64748B"/>
      <sz val="9"/>
    </font>
    <font>
      <u/>
      <color rgb="FF64748B"/>
      <sz val="9"/>
    </font>
  </fonts>
  <fills count="6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/>
    <xf numFmtId="0" fontId="2" fillId="0" borderId="1" xfId="0" applyFont="1" applyBorder="1"/>
    <xf numFmtId="0" fontId="0" fillId="3" borderId="2" xfId="0" applyFill="1" applyBorder="1" applyAlignment="1" applyProtection="1">
      <alignment horizontal="left"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0" fillId="3" borderId="2" xfId="0" applyNumberFormat="1" applyFill="1" applyBorder="1" applyAlignment="1" applyProtection="1">
      <alignment horizontal="right" vertical="center"/>
      <protection locked="0"/>
    </xf>
    <xf numFmtId="164" fontId="2" fillId="0" borderId="1" xfId="0" applyNumberFormat="1" applyFont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 showGridLines="0"/>
  </sheetViews>
  <sheetFormatPr defaultRowHeight="15" outlineLevelRow="0" outlineLevelCol="0" x14ac:dyDescent="55"/>
  <cols>
    <col min="1" max="1" width="32" customWidth="1"/>
    <col min="2" max="2" width="20" customWidth="1"/>
    <col min="3" max="5" width="10" customWidth="1"/>
  </cols>
  <sheetData>
    <row r="1" ht="26" customHeight="1" spans="1:3" x14ac:dyDescent="0.25">
      <c r="A1" s="1" t="s">
        <v>0</v>
      </c>
      <c r="B1" s="1"/>
      <c r="C1" s="1"/>
    </row>
    <row r="2" ht="16" customHeight="1" spans="1:3" x14ac:dyDescent="0.25">
      <c r="A2" s="2" t="s">
        <v>1</v>
      </c>
      <c r="B2" s="2"/>
      <c r="C2" s="2"/>
    </row>
    <row r="4" ht="20" customHeight="1" spans="1:1" x14ac:dyDescent="0.25">
      <c r="A4" s="3" t="s">
        <v>2</v>
      </c>
    </row>
    <row r="5" ht="18" customHeight="1" spans="1:2" x14ac:dyDescent="0.25">
      <c r="A5" s="4" t="s">
        <v>3</v>
      </c>
      <c r="B5" s="5" t="s">
        <v>4</v>
      </c>
    </row>
    <row r="6" ht="18" customHeight="1" spans="1:2" x14ac:dyDescent="0.25">
      <c r="A6" s="4" t="s">
        <v>5</v>
      </c>
      <c r="B6" s="5" t="s">
        <v>6</v>
      </c>
    </row>
    <row r="9" ht="18" customHeight="1" spans="1:5" x14ac:dyDescent="0.25">
      <c r="A9" s="6" t="s">
        <v>7</v>
      </c>
      <c r="B9" s="6" t="s">
        <v>8</v>
      </c>
      <c r="C9" s="6" t="s">
        <v>9</v>
      </c>
      <c r="D9" s="6" t="s">
        <v>10</v>
      </c>
      <c r="E9" s="6" t="s">
        <v>11</v>
      </c>
    </row>
    <row r="10" ht="16" customHeight="1" spans="1:5" x14ac:dyDescent="0.25">
      <c r="A10" s="7" t="s">
        <v>12</v>
      </c>
      <c r="B10" s="7">
        <v>34</v>
      </c>
      <c r="C10" s="7">
        <v>0</v>
      </c>
      <c r="D10" s="7">
        <v>6</v>
      </c>
      <c r="E10" s="7">
        <v>32</v>
      </c>
    </row>
    <row r="11" ht="16" customHeight="1" spans="1:5" x14ac:dyDescent="0.25">
      <c r="A11" s="7" t="s">
        <v>13</v>
      </c>
      <c r="B11" s="7">
        <v>36</v>
      </c>
      <c r="C11" s="7">
        <v>4</v>
      </c>
      <c r="D11" s="7">
        <v>8</v>
      </c>
      <c r="E11" s="7">
        <v>34</v>
      </c>
    </row>
    <row r="12" ht="16" customHeight="1" spans="1:5" x14ac:dyDescent="0.25">
      <c r="A12" s="7" t="s">
        <v>4</v>
      </c>
      <c r="B12" s="7">
        <v>38</v>
      </c>
      <c r="C12" s="7">
        <v>6</v>
      </c>
      <c r="D12" s="7">
        <v>10</v>
      </c>
      <c r="E12" s="7">
        <v>36</v>
      </c>
    </row>
    <row r="13" ht="16" customHeight="1" spans="1:5" x14ac:dyDescent="0.25">
      <c r="A13" s="7" t="s">
        <v>14</v>
      </c>
      <c r="B13" s="7">
        <v>40</v>
      </c>
      <c r="C13" s="7">
        <v>8</v>
      </c>
      <c r="D13" s="7">
        <v>12</v>
      </c>
      <c r="E13" s="7">
        <v>38</v>
      </c>
    </row>
    <row r="14" ht="16" customHeight="1" spans="1:5" x14ac:dyDescent="0.25">
      <c r="A14" s="7" t="s">
        <v>15</v>
      </c>
      <c r="B14" s="7">
        <v>42</v>
      </c>
      <c r="C14" s="7">
        <v>10</v>
      </c>
      <c r="D14" s="7">
        <v>14</v>
      </c>
      <c r="E14" s="7">
        <v>40</v>
      </c>
    </row>
    <row r="15" ht="16" customHeight="1" spans="1:5" x14ac:dyDescent="0.25">
      <c r="A15" s="7" t="s">
        <v>16</v>
      </c>
      <c r="B15" s="7">
        <v>44</v>
      </c>
      <c r="C15" s="7">
        <v>12</v>
      </c>
      <c r="D15" s="7">
        <v>16</v>
      </c>
      <c r="E15" s="7">
        <v>42</v>
      </c>
    </row>
    <row r="17" ht="20" customHeight="1" spans="1:3" x14ac:dyDescent="0.25">
      <c r="A17" s="3" t="s">
        <v>17</v>
      </c>
      <c r="B17" s="3"/>
      <c r="C17" s="3"/>
    </row>
    <row r="18" ht="18" customHeight="1" spans="1:2" x14ac:dyDescent="0.25">
      <c r="A18" s="4" t="s">
        <v>6</v>
      </c>
      <c r="B18" s="8">
        <f>IFERROR(VLOOKUP(IF(ISNUMBER(B5),B5,B5),$A$10:$E$15,1,0),"N/A")</f>
      </c>
    </row>
    <row r="19" ht="18" customHeight="1" spans="1:2" x14ac:dyDescent="0.25">
      <c r="A19" s="4" t="s">
        <v>18</v>
      </c>
      <c r="B19" s="8">
        <f>IFERROR(VLOOKUP(IF(ISNUMBER(B5),B5,B5),$A$10:$E$15,2,0),"N/A")</f>
      </c>
    </row>
    <row r="20" ht="18" customHeight="1" spans="1:2" x14ac:dyDescent="0.25">
      <c r="A20" s="4" t="s">
        <v>19</v>
      </c>
      <c r="B20" s="8">
        <f>IFERROR(VLOOKUP(IF(ISNUMBER(B5),B5,B5),$A$10:$E$15,3,0),"N/A")</f>
      </c>
    </row>
    <row r="21" ht="18" customHeight="1" spans="1:2" x14ac:dyDescent="0.25">
      <c r="A21" s="4" t="s">
        <v>20</v>
      </c>
      <c r="B21" s="8">
        <f>IFERROR(VLOOKUP(IF(ISNUMBER(B5),B5,B5),$A$10:$E$15,4,0),"N/A")</f>
      </c>
    </row>
    <row r="22" ht="18" customHeight="1" spans="1:2" x14ac:dyDescent="0.25">
      <c r="A22" s="4" t="s">
        <v>21</v>
      </c>
      <c r="B22" s="8">
        <f>IFERROR(VLOOKUP(IF(ISNUMBER(B5),B5,B5),$A$10:$E$15,5,0),"N/A")</f>
      </c>
    </row>
    <row r="24" ht="14" customHeight="1" spans="1:1" x14ac:dyDescent="0.25">
      <c r="A24" s="9" t="s">
        <v>22</v>
      </c>
    </row>
    <row r="28" ht="16" customHeight="1" spans="1:1" x14ac:dyDescent="0.25">
      <c r="A28" s="10" t="s">
        <v>23</v>
      </c>
    </row>
    <row r="29" ht="16" customHeight="1" spans="1:1" x14ac:dyDescent="0.25">
      <c r="A29" s="11" t="s">
        <v>24</v>
      </c>
    </row>
  </sheetData>
  <sheetProtection sheet="1" formatCells="0" formatColumns="0" formatRows="0" insertColumns="0" insertRows="0" deleteColumns="0" deleteRows="0" sort="0" autoFilter="0"/>
  <mergeCells count="3">
    <mergeCell ref="A1:C1"/>
    <mergeCell ref="A2:C2"/>
    <mergeCell ref="A17:C17"/>
  </mergeCells>
  <dataValidations count="2">
    <dataValidation type="list" showErrorMessage="1" errorTitle="Taille invalide" error="Choisissez une taille dans la liste." sqref="B5">
      <formula1>"XS,S,M,L,XL,XXL,34,36,38,40,42,44"</formula1>
    </dataValidation>
    <dataValidation type="list" showErrorMessage="1" errorTitle="Système invalide" error="Choisissez un système dans la liste." sqref="B6">
      <formula1>"Taille générique (XS-XXL),France / Europe (FR)"</formula1>
    </dataValidation>
  </dataValidations>
  <hyperlinks>
    <hyperlink ref="A28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 showGridLines="0"/>
  </sheetViews>
  <sheetFormatPr defaultRowHeight="15" outlineLevelRow="0" outlineLevelCol="0" x14ac:dyDescent="55"/>
  <cols>
    <col min="1" max="1" width="32" customWidth="1"/>
    <col min="2" max="2" width="16" customWidth="1"/>
    <col min="3" max="5" width="14" customWidth="1"/>
  </cols>
  <sheetData>
    <row r="1" ht="26" customHeight="1" spans="1:4" x14ac:dyDescent="0.25">
      <c r="A1" s="1" t="s">
        <v>25</v>
      </c>
      <c r="B1" s="1"/>
      <c r="C1" s="1"/>
      <c r="D1" s="1"/>
    </row>
    <row r="2" ht="16" customHeight="1" spans="1:4" x14ac:dyDescent="0.25">
      <c r="A2" s="2" t="s">
        <v>26</v>
      </c>
      <c r="B2" s="2"/>
      <c r="C2" s="2"/>
      <c r="D2" s="2"/>
    </row>
    <row r="4" ht="20" customHeight="1" spans="1:1" x14ac:dyDescent="0.25">
      <c r="A4" s="3" t="s">
        <v>2</v>
      </c>
    </row>
    <row r="5" ht="18" customHeight="1" spans="1:2" x14ac:dyDescent="0.25">
      <c r="A5" s="4" t="s">
        <v>27</v>
      </c>
      <c r="B5" s="12">
        <v>40</v>
      </c>
    </row>
    <row r="6" ht="18" customHeight="1" spans="1:2" x14ac:dyDescent="0.25">
      <c r="A6" s="4" t="s">
        <v>5</v>
      </c>
      <c r="B6" s="5" t="s">
        <v>28</v>
      </c>
    </row>
    <row r="9" ht="18" customHeight="1" spans="1:4" x14ac:dyDescent="0.25">
      <c r="A9" s="6" t="s">
        <v>28</v>
      </c>
      <c r="B9" s="6" t="s">
        <v>29</v>
      </c>
      <c r="C9" s="6" t="s">
        <v>30</v>
      </c>
      <c r="D9" s="6" t="s">
        <v>10</v>
      </c>
    </row>
    <row r="10" ht="16" customHeight="1" spans="1:4" x14ac:dyDescent="0.25">
      <c r="A10" s="13">
        <v>35</v>
      </c>
      <c r="B10" s="13">
        <v>5</v>
      </c>
      <c r="C10" s="13">
        <v>3.5</v>
      </c>
      <c r="D10" s="13">
        <v>2.5</v>
      </c>
    </row>
    <row r="11" ht="16" customHeight="1" spans="1:4" x14ac:dyDescent="0.25">
      <c r="A11" s="13">
        <v>36</v>
      </c>
      <c r="B11" s="13">
        <v>5.5</v>
      </c>
      <c r="C11" s="13">
        <v>4</v>
      </c>
      <c r="D11" s="13">
        <v>3</v>
      </c>
    </row>
    <row r="12" ht="16" customHeight="1" spans="1:4" x14ac:dyDescent="0.25">
      <c r="A12" s="13">
        <v>37</v>
      </c>
      <c r="B12" s="13">
        <v>6.5</v>
      </c>
      <c r="C12" s="13">
        <v>5</v>
      </c>
      <c r="D12" s="13">
        <v>4</v>
      </c>
    </row>
    <row r="13" ht="16" customHeight="1" spans="1:4" x14ac:dyDescent="0.25">
      <c r="A13" s="13">
        <v>38</v>
      </c>
      <c r="B13" s="13">
        <v>7.5</v>
      </c>
      <c r="C13" s="13">
        <v>6</v>
      </c>
      <c r="D13" s="13">
        <v>5</v>
      </c>
    </row>
    <row r="14" ht="16" customHeight="1" spans="1:4" x14ac:dyDescent="0.25">
      <c r="A14" s="13">
        <v>39</v>
      </c>
      <c r="B14" s="13">
        <v>8.5</v>
      </c>
      <c r="C14" s="13">
        <v>7</v>
      </c>
      <c r="D14" s="13">
        <v>6</v>
      </c>
    </row>
    <row r="15" ht="16" customHeight="1" spans="1:4" x14ac:dyDescent="0.25">
      <c r="A15" s="13">
        <v>40</v>
      </c>
      <c r="B15" s="13">
        <v>9.5</v>
      </c>
      <c r="C15" s="13">
        <v>8</v>
      </c>
      <c r="D15" s="13">
        <v>7</v>
      </c>
    </row>
    <row r="16" ht="16" customHeight="1" spans="1:4" x14ac:dyDescent="0.25">
      <c r="A16" s="13">
        <v>41</v>
      </c>
      <c r="B16" s="13">
        <v>10</v>
      </c>
      <c r="C16" s="13">
        <v>8.5</v>
      </c>
      <c r="D16" s="13">
        <v>7.5</v>
      </c>
    </row>
    <row r="17" ht="16" customHeight="1" spans="1:4" x14ac:dyDescent="0.25">
      <c r="A17" s="13">
        <v>42</v>
      </c>
      <c r="B17" s="13">
        <v>11</v>
      </c>
      <c r="C17" s="13">
        <v>9.5</v>
      </c>
      <c r="D17" s="13">
        <v>8.5</v>
      </c>
    </row>
    <row r="18" ht="16" customHeight="1" spans="1:4" x14ac:dyDescent="0.25">
      <c r="A18" s="13">
        <v>43</v>
      </c>
      <c r="B18" s="13">
        <v>12</v>
      </c>
      <c r="C18" s="13">
        <v>10</v>
      </c>
      <c r="D18" s="13">
        <v>9.5</v>
      </c>
    </row>
    <row r="19" ht="16" customHeight="1" spans="1:4" x14ac:dyDescent="0.25">
      <c r="A19" s="13">
        <v>44</v>
      </c>
      <c r="B19" s="13">
        <v>13</v>
      </c>
      <c r="C19" s="13">
        <v>11</v>
      </c>
      <c r="D19" s="13">
        <v>10.5</v>
      </c>
    </row>
    <row r="20" ht="16" customHeight="1" spans="1:4" x14ac:dyDescent="0.25">
      <c r="A20" s="13">
        <v>45</v>
      </c>
      <c r="B20" s="13">
        <v>14</v>
      </c>
      <c r="C20" s="13">
        <v>12</v>
      </c>
      <c r="D20" s="13">
        <v>11.5</v>
      </c>
    </row>
    <row r="21" ht="16" customHeight="1" spans="1:4" x14ac:dyDescent="0.25">
      <c r="A21" s="13">
        <v>46</v>
      </c>
      <c r="B21" s="13">
        <v>15</v>
      </c>
      <c r="C21" s="13">
        <v>13</v>
      </c>
      <c r="D21" s="13">
        <v>12.5</v>
      </c>
    </row>
    <row r="23" ht="20" customHeight="1" spans="1:3" x14ac:dyDescent="0.25">
      <c r="A23" s="3" t="s">
        <v>17</v>
      </c>
      <c r="B23" s="3"/>
      <c r="C23" s="3"/>
    </row>
    <row r="24" ht="18" customHeight="1" spans="1:2" x14ac:dyDescent="0.25">
      <c r="A24" s="4" t="s">
        <v>31</v>
      </c>
      <c r="B24" s="14">
        <f>IFERROR(INDEX($A$10:$D$21,MATCH(B5,INDEX($A$10:$D$21,0,IF(B6="FR/EU",1,IF(B6="US Women",2,IF(B6="US Men",3,4)))),0),1),"N/A")</f>
      </c>
    </row>
    <row r="25" ht="18" customHeight="1" spans="1:2" x14ac:dyDescent="0.25">
      <c r="A25" s="4" t="s">
        <v>32</v>
      </c>
      <c r="B25" s="14">
        <f>IFERROR(INDEX($A$10:$D$21,MATCH(B5,INDEX($A$10:$D$21,0,IF(B6="FR/EU",1,IF(B6="US Women",2,IF(B6="US Men",3,4)))),0),2),"N/A")</f>
      </c>
    </row>
    <row r="26" ht="18" customHeight="1" spans="1:2" x14ac:dyDescent="0.25">
      <c r="A26" s="4" t="s">
        <v>33</v>
      </c>
      <c r="B26" s="14">
        <f>IFERROR(INDEX($A$10:$D$21,MATCH(B5,INDEX($A$10:$D$21,0,IF(B6="FR/EU",1,IF(B6="US Women",2,IF(B6="US Men",3,4)))),0),3),"N/A")</f>
      </c>
    </row>
    <row r="27" ht="18" customHeight="1" spans="1:2" x14ac:dyDescent="0.25">
      <c r="A27" s="4" t="s">
        <v>20</v>
      </c>
      <c r="B27" s="14">
        <f>IFERROR(INDEX($A$10:$D$21,MATCH(B5,INDEX($A$10:$D$21,0,IF(B6="FR/EU",1,IF(B6="US Women",2,IF(B6="US Men",3,4)))),0),4),"N/A")</f>
      </c>
    </row>
    <row r="29" ht="14" customHeight="1" spans="1:1" x14ac:dyDescent="0.25">
      <c r="A29" s="9" t="s">
        <v>22</v>
      </c>
    </row>
    <row r="33" ht="16" customHeight="1" spans="1:1" x14ac:dyDescent="0.25">
      <c r="A33" s="10" t="s">
        <v>23</v>
      </c>
    </row>
    <row r="34" ht="16" customHeight="1" spans="1:1" x14ac:dyDescent="0.25">
      <c r="A34" s="11" t="s">
        <v>24</v>
      </c>
    </row>
  </sheetData>
  <sheetProtection sheet="1" formatCells="0" formatColumns="0" formatRows="0" insertColumns="0" insertRows="0" deleteColumns="0" deleteRows="0" sort="0" autoFilter="0"/>
  <mergeCells count="3">
    <mergeCell ref="A1:D1"/>
    <mergeCell ref="A2:D2"/>
    <mergeCell ref="A23:C23"/>
  </mergeCells>
  <dataValidations count="1">
    <dataValidation type="list" showErrorMessage="1" errorTitle="Système invalide" error="Choisissez un système dans la liste." sqref="B6">
      <formula1>"FR/EU,US Women,US Men,UK"</formula1>
    </dataValidation>
  </dataValidations>
  <hyperlinks>
    <hyperlink ref="A33" r:id="rId1"/>
    <hyperlink ref="A3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Vêtements</vt:lpstr>
      <vt:lpstr>Chaussures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2026-06-16T13:26:09Z</dcterms:created>
  <dcterms:modified xsi:type="dcterms:W3CDTF">2026-06-16T13:26:09Z</dcterms:modified>
</cp:coreProperties>
</file>