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ntabilité locative" state="visible" r:id="rId4"/>
  </sheets>
  <calcPr calcId="171027"/>
</workbook>
</file>

<file path=xl/sharedStrings.xml><?xml version="1.0" encoding="utf-8"?>
<sst xmlns="http://schemas.openxmlformats.org/spreadsheetml/2006/main" count="37" uniqueCount="37">
  <si>
    <t>Calculateur de rentabilité locative</t>
  </si>
  <si>
    <t>Modifie les cellules jaunes, les rendements et le cash-flow se recalculent.</t>
  </si>
  <si>
    <t>Le bien</t>
  </si>
  <si>
    <t>Prix d'achat</t>
  </si>
  <si>
    <t>Frais de notaire</t>
  </si>
  <si>
    <t>~8 % dans l'ancien</t>
  </si>
  <si>
    <t>Travaux</t>
  </si>
  <si>
    <t>Loyer mensuel (charges non comprises)</t>
  </si>
  <si>
    <t>Charges annuelles de copropriété</t>
  </si>
  <si>
    <t>Taxe foncière annuelle</t>
  </si>
  <si>
    <t>Frais de gestion locative</t>
  </si>
  <si>
    <t>% du loyer, 0 si gestion directe</t>
  </si>
  <si>
    <t>Taux de vacance locative</t>
  </si>
  <si>
    <t>5 % ≈ 18 jours/an</t>
  </si>
  <si>
    <t>Le financement</t>
  </si>
  <si>
    <t>Apport personnel</t>
  </si>
  <si>
    <t>Montant emprunté</t>
  </si>
  <si>
    <t>Prix + notaire + travaux - apport</t>
  </si>
  <si>
    <t>Taux annuel du prêt</t>
  </si>
  <si>
    <t>Durée du prêt (années)</t>
  </si>
  <si>
    <t>Résultats</t>
  </si>
  <si>
    <t>Coût d'acquisition total</t>
  </si>
  <si>
    <t>Loyer brut annuel</t>
  </si>
  <si>
    <t>Rendement brut</t>
  </si>
  <si>
    <t>(Loyer brut annuel / Coût total)</t>
  </si>
  <si>
    <t>Rendement net (charges déduites)</t>
  </si>
  <si>
    <t>(Loyer brut - charges) / Coût total</t>
  </si>
  <si>
    <t>Rendement net-net (gestion + vacance)</t>
  </si>
  <si>
    <t>Après vacance locative et frais de gestion</t>
  </si>
  <si>
    <t>Mensualité de prêt (PMT)</t>
  </si>
  <si>
    <t>Capital + intérêts, hors assurance</t>
  </si>
  <si>
    <t>Cash-flow mensuel</t>
  </si>
  <si>
    <t>Loyer (après vacance) - mensualité - charges/12</t>
  </si>
  <si>
    <t>Rendement brut = loyer brut / coût total · Net = après charges, taxe foncière, frais de gestion · Net-net = après vacance locative en plus · Cash-flow en vert = positif, en rouge = négatif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</si>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</sst>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color rgb="FF0F172A"/>
      <sz val="10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 vertical="center"/>
    </xf>
    <xf numFmtId="10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/>
    <xf numFmtId="10" fontId="6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059669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8" customWidth="1"/>
    <col min="3" max="3" width="22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180000</v>
      </c>
    </row>
    <row r="6" ht="18" customHeight="1" spans="1:3" x14ac:dyDescent="0.25">
      <c r="A6" s="4" t="s">
        <v>4</v>
      </c>
      <c r="B6" s="5">
        <v>14400</v>
      </c>
      <c r="C6" s="2" t="s">
        <v>5</v>
      </c>
    </row>
    <row r="7" ht="18" customHeight="1" spans="1:2" x14ac:dyDescent="0.25">
      <c r="A7" s="4" t="s">
        <v>6</v>
      </c>
      <c r="B7" s="5">
        <v>8000</v>
      </c>
    </row>
    <row r="8" ht="18" customHeight="1" spans="1:2" x14ac:dyDescent="0.25">
      <c r="A8" s="4" t="s">
        <v>7</v>
      </c>
      <c r="B8" s="5">
        <v>850</v>
      </c>
    </row>
    <row r="9" ht="18" customHeight="1" spans="1:2" x14ac:dyDescent="0.25">
      <c r="A9" s="4" t="s">
        <v>8</v>
      </c>
      <c r="B9" s="5">
        <v>1200</v>
      </c>
    </row>
    <row r="10" ht="18" customHeight="1" spans="1:2" x14ac:dyDescent="0.25">
      <c r="A10" s="4" t="s">
        <v>9</v>
      </c>
      <c r="B10" s="5">
        <v>900</v>
      </c>
    </row>
    <row r="11" ht="18" customHeight="1" spans="1:3" x14ac:dyDescent="0.25">
      <c r="A11" s="4" t="s">
        <v>10</v>
      </c>
      <c r="B11" s="6">
        <v>0.08</v>
      </c>
      <c r="C11" s="2" t="s">
        <v>11</v>
      </c>
    </row>
    <row r="12" ht="18" customHeight="1" spans="1:3" x14ac:dyDescent="0.25">
      <c r="A12" s="4" t="s">
        <v>12</v>
      </c>
      <c r="B12" s="6">
        <v>0.05</v>
      </c>
      <c r="C12" s="2" t="s">
        <v>13</v>
      </c>
    </row>
    <row r="14" ht="20" customHeight="1" spans="1:2" x14ac:dyDescent="0.25">
      <c r="A14" s="3" t="s">
        <v>14</v>
      </c>
      <c r="B14" s="3"/>
    </row>
    <row r="15" ht="18" customHeight="1" spans="1:2" x14ac:dyDescent="0.25">
      <c r="A15" s="4" t="s">
        <v>15</v>
      </c>
      <c r="B15" s="5">
        <v>40000</v>
      </c>
    </row>
    <row r="16" ht="18" customHeight="1" spans="1:3" x14ac:dyDescent="0.25">
      <c r="A16" s="4" t="s">
        <v>16</v>
      </c>
      <c r="B16" s="5">
        <v>162400</v>
      </c>
      <c r="C16" s="2" t="s">
        <v>17</v>
      </c>
    </row>
    <row r="17" ht="18" customHeight="1" spans="1:2" x14ac:dyDescent="0.25">
      <c r="A17" s="4" t="s">
        <v>18</v>
      </c>
      <c r="B17" s="6">
        <v>0.038</v>
      </c>
    </row>
    <row r="18" ht="18" customHeight="1" spans="1:2" x14ac:dyDescent="0.25">
      <c r="A18" s="4" t="s">
        <v>19</v>
      </c>
      <c r="B18" s="7">
        <v>20</v>
      </c>
    </row>
    <row r="20" ht="20" customHeight="1" spans="1:2" x14ac:dyDescent="0.25">
      <c r="A20" s="3" t="s">
        <v>20</v>
      </c>
      <c r="B20" s="3"/>
    </row>
    <row r="21" ht="18" customHeight="1" spans="1:2" x14ac:dyDescent="0.25">
      <c r="A21" s="8" t="s">
        <v>21</v>
      </c>
      <c r="B21" s="9">
        <f>B5+B6+B7</f>
      </c>
    </row>
    <row r="22" ht="18" customHeight="1" spans="1:2" x14ac:dyDescent="0.25">
      <c r="A22" s="8" t="s">
        <v>22</v>
      </c>
      <c r="B22" s="9">
        <f>B8*12</f>
      </c>
    </row>
    <row r="23" ht="18" customHeight="1" spans="1:3" x14ac:dyDescent="0.25">
      <c r="A23" s="8" t="s">
        <v>23</v>
      </c>
      <c r="B23" s="10">
        <f>(B8*12)/(B5+B6+B7)</f>
      </c>
      <c r="C23" s="2" t="s">
        <v>24</v>
      </c>
    </row>
    <row r="24" ht="18" customHeight="1" spans="1:3" x14ac:dyDescent="0.25">
      <c r="A24" s="8" t="s">
        <v>25</v>
      </c>
      <c r="B24" s="10">
        <f>((B8*12)-(B9+B10+B8*12*B11))/(B5+B6+B7)</f>
      </c>
      <c r="C24" s="2" t="s">
        <v>26</v>
      </c>
    </row>
    <row r="25" ht="24" customHeight="1" spans="1:3" x14ac:dyDescent="0.25">
      <c r="A25" s="11" t="s">
        <v>27</v>
      </c>
      <c r="B25" s="12">
        <f>((B8*12*(1-B12))-(B9+B10+B8*12*B11))/(B5+B6+B7)</f>
      </c>
      <c r="C25" s="2" t="s">
        <v>28</v>
      </c>
    </row>
    <row r="26" ht="18" customHeight="1" spans="1:3" x14ac:dyDescent="0.25">
      <c r="A26" s="8" t="s">
        <v>29</v>
      </c>
      <c r="B26" s="9">
        <f>-PMT(B17/12,B18*12,B16)</f>
      </c>
      <c r="C26" s="2" t="s">
        <v>30</v>
      </c>
    </row>
    <row r="27" ht="24" customHeight="1" spans="1:3" x14ac:dyDescent="0.25">
      <c r="A27" s="11" t="s">
        <v>31</v>
      </c>
      <c r="B27" s="13">
        <f>B8*(1-B12)-(-PMT(B17/12,B18*12,B16))-(B9+B10+B8*12*B11)/12</f>
      </c>
      <c r="C27" s="2" t="s">
        <v>32</v>
      </c>
    </row>
    <row r="29" ht="14" customHeight="1" spans="1:3" x14ac:dyDescent="0.25">
      <c r="A29" s="14" t="s">
        <v>33</v>
      </c>
      <c r="B29" s="14"/>
      <c r="C29" s="14"/>
    </row>
    <row r="31" ht="14" customHeight="1" spans="1:1" x14ac:dyDescent="0.25">
      <c r="A31" s="15" t="s">
        <v>34</v>
      </c>
    </row>
    <row r="35" ht="16" customHeight="1" spans="1:1" x14ac:dyDescent="0.25">
      <c r="A35" s="14" t="s">
        <v>35</v>
      </c>
    </row>
    <row r="36" ht="16" customHeight="1" spans="1:1" x14ac:dyDescent="0.25">
      <c r="A36" s="16" t="s">
        <v>36</v>
      </c>
    </row>
  </sheetData>
  <sheetProtection sheet="1" formatCells="0" formatColumns="0" formatRows="0" insertColumns="0" insertRows="0" deleteColumns="0" deleteRows="0" sort="0" autoFilter="0"/>
  <mergeCells count="6">
    <mergeCell ref="A1:C1"/>
    <mergeCell ref="A2:C2"/>
    <mergeCell ref="A4:B4"/>
    <mergeCell ref="A14:B14"/>
    <mergeCell ref="A20:B20"/>
    <mergeCell ref="A29:C29"/>
  </mergeCells>
  <conditionalFormatting sqref="B27">
    <cfRule type="cellIs" dxfId="0" priority="1" operator="lessThan">
      <formula>0</formula>
    </cfRule>
    <cfRule type="cellIs" dxfId="1" priority="2" operator="greaterThanOrEqual">
      <formula>0</formula>
    </cfRule>
  </conditionalFormatting>
  <hyperlinks>
    <hyperlink ref="A35" r:id="rId1"/>
    <hyperlink ref="A3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Rentabilité locative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2026-06-16T13:51:22Z</dcterms:created>
  <dcterms:modified xsi:type="dcterms:W3CDTF">2026-06-16T13:51:22Z</dcterms:modified>
</cp:coreProperties>
</file>