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ivi PER" state="visible" r:id="rId4"/>
    <sheet sheetId="2" name="Synthèse annuelle" state="visible" r:id="rId5"/>
  </sheets>
  <calcPr calcId="171027"/>
</workbook>
</file>

<file path=xl/sharedStrings.xml><?xml version="1.0" encoding="utf-8"?>
<sst xmlns="http://schemas.openxmlformats.org/spreadsheetml/2006/main" count="115" uniqueCount="41">
  <si>
    <t>Suivi Plan Épargne Retraite (PER)</t>
  </si>
  <si>
    <t>Modifie les cellules jaunes · saisis tes versements dans le tableau · l'encours et l'économie d'impôt se calculent automatiquement</t>
  </si>
  <si>
    <t>Paramètres</t>
  </si>
  <si>
    <t>Plafond de déduction annuelle (€)</t>
  </si>
  <si>
    <t>10 % des revenus N-1 dans la limite de 8 PASS (35 194 € en 2026)</t>
  </si>
  <si>
    <t>Tranche marginale d'imposition (%)</t>
  </si>
  <si>
    <t>30 % = TMI courante (fourchette 26 071 € à 74 545 €)</t>
  </si>
  <si>
    <t>Encours au 1er janvier (€)</t>
  </si>
  <si>
    <t>Valeur de liquidation du contrat au 01/01</t>
  </si>
  <si>
    <t>Performance annuelle estimée (%)</t>
  </si>
  <si>
    <t>Rendement estimé de la gestion pilotée ou libre</t>
  </si>
  <si>
    <t>Indicateurs clés</t>
  </si>
  <si>
    <t>Total versé cette année (€)</t>
  </si>
  <si>
    <t>Déduction fiscale effective (€)</t>
  </si>
  <si>
    <t>Économie d'impôt estimée (€)</t>
  </si>
  <si>
    <t>Encours estimé fin d'année (€)</t>
  </si>
  <si>
    <t>Plafond restant utilisable (€)</t>
  </si>
  <si>
    <t>Date</t>
  </si>
  <si>
    <t>Montant (€)</t>
  </si>
  <si>
    <t>Type de versement</t>
  </si>
  <si>
    <t>Référence / Commentaire</t>
  </si>
  <si>
    <t>Cumul (€)</t>
  </si>
  <si>
    <t>Versement volontaire</t>
  </si>
  <si>
    <t>Virement mensuel janvier</t>
  </si>
  <si>
    <t>Virement mensuel février</t>
  </si>
  <si>
    <t>Intéressement/participation</t>
  </si>
  <si>
    <t>Participation 2025</t>
  </si>
  <si>
    <t>Virement mensuel avril</t>
  </si>
  <si>
    <t>Virement mensuel mai</t>
  </si>
  <si>
    <t/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</si>
  <si>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</si>
  <si>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</si>
  <si>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</si>
  <si>
    <t>Synthèse et projection PER</t>
  </si>
  <si>
    <t>Report annuel de l'encours, des versements et de l'économie d'impôt · projection jusqu'à la retraite</t>
  </si>
  <si>
    <t>Année</t>
  </si>
  <si>
    <t>Versements (€)</t>
  </si>
  <si>
    <t>Encours début (€)</t>
  </si>
  <si>
    <t>Performance (€)</t>
  </si>
  <si>
    <t>Encours fin (€)</t>
  </si>
  <si>
    <t>Éco. impôt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</si>
</sst>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 &quot;€&quot;"/>
    <numFmt numFmtId="165" formatCode="dd/mm/yyyy"/>
  </numFmts>
  <fonts count="11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1"/>
    </font>
    <font>
      <color rgb="FF0F172A"/>
      <sz val="10"/>
    </font>
    <font>
      <b/>
      <color rgb="FF0F172A"/>
      <sz val="10"/>
    </font>
    <font>
      <b/>
      <color rgb="FF047857"/>
      <sz val="12"/>
    </font>
    <font>
      <b/>
      <color rgb="FFFFFFFF"/>
      <sz val="10"/>
    </font>
    <font>
      <b/>
      <color rgb="FF047857"/>
      <sz val="10"/>
    </font>
    <font>
      <i/>
      <color rgb="FF94A3B8"/>
      <sz val="8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EF9C3"/>
      </patternFill>
    </fill>
    <fill>
      <patternFill patternType="solid">
        <fgColor rgb="FFF1F5F9"/>
      </patternFill>
    </fill>
    <fill>
      <patternFill patternType="solid">
        <fgColor rgb="FFD1FAE5"/>
      </patternFill>
    </fill>
    <fill>
      <patternFill patternType="solid">
        <fgColor rgb="FF0F172A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4" fillId="0" borderId="1" xfId="0" applyFont="1" applyBorder="1"/>
    <xf numFmtId="164" fontId="0" fillId="3" borderId="2" xfId="0" applyNumberForma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4" fillId="4" borderId="1" xfId="0" applyFont="1" applyFill="1" applyBorder="1"/>
    <xf numFmtId="9" fontId="0" fillId="3" borderId="2" xfId="0" applyNumberFormat="1" applyFill="1" applyBorder="1" applyAlignment="1" applyProtection="1">
      <alignment horizontal="right" vertical="center"/>
      <protection locked="0"/>
    </xf>
    <xf numFmtId="10" fontId="0" fillId="3" borderId="2" xfId="0" applyNumberForma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164" fontId="6" fillId="5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/>
    <xf numFmtId="0" fontId="7" fillId="6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Protection="1">
      <protection locked="0"/>
    </xf>
    <xf numFmtId="164" fontId="8" fillId="5" borderId="1" xfId="0" applyNumberFormat="1" applyFont="1" applyFill="1" applyBorder="1" applyAlignment="1">
      <alignment horizontal="right" vertical="center"/>
    </xf>
    <xf numFmtId="165" fontId="0" fillId="4" borderId="1" xfId="0" applyNumberFormat="1" applyFill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Protection="1"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b/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 showGridLines="0">
      <pane ySplit="17" topLeftCell="A18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16" customWidth="1"/>
    <col min="3" max="3" width="26" customWidth="1"/>
    <col min="4" max="4" width="32" customWidth="1"/>
    <col min="5" max="5" width="16" customWidth="1"/>
  </cols>
  <sheetData>
    <row r="1" ht="30" customHeight="1" spans="1:1" x14ac:dyDescent="0.25">
      <c r="A1" s="1" t="s">
        <v>0</v>
      </c>
    </row>
    <row r="2" ht="16" customHeight="1" spans="1:1" x14ac:dyDescent="0.25">
      <c r="A2" s="2" t="s">
        <v>1</v>
      </c>
    </row>
    <row r="4" ht="22" customHeight="1" spans="1:4" x14ac:dyDescent="0.25">
      <c r="A4" s="3" t="s">
        <v>2</v>
      </c>
      <c r="B4" s="4"/>
      <c r="C4" s="4"/>
      <c r="D4" s="4"/>
    </row>
    <row r="5" ht="20" customHeight="1" spans="1:5" x14ac:dyDescent="0.25">
      <c r="A5" s="5" t="s">
        <v>3</v>
      </c>
      <c r="B5" s="6">
        <v>35194</v>
      </c>
      <c r="C5" s="7" t="s">
        <v>4</v>
      </c>
      <c r="D5" s="7"/>
      <c r="E5" s="7"/>
    </row>
    <row r="6" ht="20" customHeight="1" spans="1:5" x14ac:dyDescent="0.25">
      <c r="A6" s="8" t="s">
        <v>5</v>
      </c>
      <c r="B6" s="9">
        <v>0.3</v>
      </c>
      <c r="C6" s="7" t="s">
        <v>6</v>
      </c>
      <c r="D6" s="7"/>
      <c r="E6" s="7"/>
    </row>
    <row r="7" ht="20" customHeight="1" spans="1:5" x14ac:dyDescent="0.25">
      <c r="A7" s="5" t="s">
        <v>7</v>
      </c>
      <c r="B7" s="6">
        <v>12400</v>
      </c>
      <c r="C7" s="7" t="s">
        <v>8</v>
      </c>
      <c r="D7" s="7"/>
      <c r="E7" s="7"/>
    </row>
    <row r="8" ht="20" customHeight="1" spans="1:5" x14ac:dyDescent="0.25">
      <c r="A8" s="8" t="s">
        <v>9</v>
      </c>
      <c r="B8" s="10">
        <v>0.04</v>
      </c>
      <c r="C8" s="7" t="s">
        <v>10</v>
      </c>
      <c r="D8" s="7"/>
      <c r="E8" s="7"/>
    </row>
    <row r="10" ht="22" customHeight="1" spans="1:4" x14ac:dyDescent="0.25">
      <c r="A10" s="3" t="s">
        <v>11</v>
      </c>
      <c r="B10" s="4"/>
      <c r="C10" s="4"/>
      <c r="D10" s="4"/>
    </row>
    <row r="11" ht="22" customHeight="1" spans="1:2" x14ac:dyDescent="0.25">
      <c r="A11" s="11" t="s">
        <v>12</v>
      </c>
      <c r="B11" s="12">
        <f>SUMIF(D14:D53,"&lt;&gt;Retrait partiel",C14:C53)-SUMIF(D14:D53,"Retrait partiel",C14:C53)</f>
      </c>
    </row>
    <row r="12" ht="22" customHeight="1" spans="1:2" x14ac:dyDescent="0.25">
      <c r="A12" s="13" t="s">
        <v>13</v>
      </c>
      <c r="B12" s="12">
        <f>MIN(B5,SUMIF(D14:D53,"Versement volontaire",C14:C53)+SUMIF(D14:D53,"Intéressement/participation",C14:C53))</f>
      </c>
    </row>
    <row r="13" ht="22" customHeight="1" spans="1:2" x14ac:dyDescent="0.25">
      <c r="A13" s="11" t="s">
        <v>14</v>
      </c>
      <c r="B13" s="12">
        <f>B12*B6</f>
      </c>
    </row>
    <row r="14" ht="22" customHeight="1" spans="1:2" x14ac:dyDescent="0.25">
      <c r="A14" s="13" t="s">
        <v>15</v>
      </c>
      <c r="B14" s="12">
        <f>(B7+B11)*(1+B8)</f>
      </c>
    </row>
    <row r="15" ht="22" customHeight="1" spans="1:2" x14ac:dyDescent="0.25">
      <c r="A15" s="11" t="s">
        <v>16</v>
      </c>
      <c r="B15" s="12">
        <f>MAX(0,B5-B12)</f>
      </c>
    </row>
    <row r="17" ht="24" customHeight="1" spans="1:5" x14ac:dyDescent="0.25">
      <c r="A17" s="14" t="s">
        <v>17</v>
      </c>
      <c r="B17" s="14" t="s">
        <v>18</v>
      </c>
      <c r="C17" s="14" t="s">
        <v>19</v>
      </c>
      <c r="D17" s="14" t="s">
        <v>20</v>
      </c>
      <c r="E17" s="14" t="s">
        <v>21</v>
      </c>
    </row>
    <row r="18" ht="18" customHeight="1" spans="1:5" x14ac:dyDescent="0.25">
      <c r="A18" s="15">
        <v>46037</v>
      </c>
      <c r="B18" s="16">
        <v>500</v>
      </c>
      <c r="C18" s="17" t="s">
        <v>22</v>
      </c>
      <c r="D18" s="18" t="s">
        <v>23</v>
      </c>
      <c r="E18" s="19">
        <f>IF(B18="","",B18)</f>
      </c>
    </row>
    <row r="19" ht="18" customHeight="1" spans="1:5" x14ac:dyDescent="0.25">
      <c r="A19" s="20">
        <v>46068</v>
      </c>
      <c r="B19" s="21">
        <v>500</v>
      </c>
      <c r="C19" s="22" t="s">
        <v>22</v>
      </c>
      <c r="D19" s="23" t="s">
        <v>24</v>
      </c>
      <c r="E19" s="19">
        <f>IF(B19="","",E18+IF(C19="Retrait partiel",-B19,B19))</f>
      </c>
    </row>
    <row r="20" ht="18" customHeight="1" spans="1:5" x14ac:dyDescent="0.25">
      <c r="A20" s="15">
        <v>46101</v>
      </c>
      <c r="B20" s="16">
        <v>1800</v>
      </c>
      <c r="C20" s="17" t="s">
        <v>25</v>
      </c>
      <c r="D20" s="18" t="s">
        <v>26</v>
      </c>
      <c r="E20" s="19">
        <f>IF(B20="","",E19+IF(C20="Retrait partiel",-B20,B20))</f>
      </c>
    </row>
    <row r="21" ht="18" customHeight="1" spans="1:5" x14ac:dyDescent="0.25">
      <c r="A21" s="20">
        <v>46127</v>
      </c>
      <c r="B21" s="21">
        <v>500</v>
      </c>
      <c r="C21" s="22" t="s">
        <v>22</v>
      </c>
      <c r="D21" s="23" t="s">
        <v>27</v>
      </c>
      <c r="E21" s="19">
        <f>IF(B21="","",E20+IF(C21="Retrait partiel",-B21,B21))</f>
      </c>
    </row>
    <row r="22" ht="18" customHeight="1" spans="1:5" x14ac:dyDescent="0.25">
      <c r="A22" s="15">
        <v>46157</v>
      </c>
      <c r="B22" s="16">
        <v>500</v>
      </c>
      <c r="C22" s="17" t="s">
        <v>22</v>
      </c>
      <c r="D22" s="18" t="s">
        <v>28</v>
      </c>
      <c r="E22" s="19">
        <f>IF(B22="","",E21+IF(C22="Retrait partiel",-B22,B22))</f>
      </c>
    </row>
    <row r="23" ht="18" customHeight="1" spans="1:5" x14ac:dyDescent="0.25">
      <c r="A23" s="20"/>
      <c r="B23" s="21"/>
      <c r="C23" s="22" t="s">
        <v>29</v>
      </c>
      <c r="D23" s="23" t="s">
        <v>29</v>
      </c>
      <c r="E23" s="19">
        <f>IF(B23="","",E22+IF(C23="Retrait partiel",-B23,B23))</f>
      </c>
    </row>
    <row r="24" ht="18" customHeight="1" spans="1:5" x14ac:dyDescent="0.25">
      <c r="A24" s="15"/>
      <c r="B24" s="16"/>
      <c r="C24" s="17" t="s">
        <v>29</v>
      </c>
      <c r="D24" s="18" t="s">
        <v>29</v>
      </c>
      <c r="E24" s="19">
        <f>IF(B24="","",E23+IF(C24="Retrait partiel",-B24,B24))</f>
      </c>
    </row>
    <row r="25" ht="18" customHeight="1" spans="1:5" x14ac:dyDescent="0.25">
      <c r="A25" s="20"/>
      <c r="B25" s="21"/>
      <c r="C25" s="22" t="s">
        <v>29</v>
      </c>
      <c r="D25" s="23" t="s">
        <v>29</v>
      </c>
      <c r="E25" s="19">
        <f>IF(B25="","",E24+IF(C25="Retrait partiel",-B25,B25))</f>
      </c>
    </row>
    <row r="26" ht="18" customHeight="1" spans="1:5" x14ac:dyDescent="0.25">
      <c r="A26" s="15"/>
      <c r="B26" s="16"/>
      <c r="C26" s="17" t="s">
        <v>29</v>
      </c>
      <c r="D26" s="18" t="s">
        <v>29</v>
      </c>
      <c r="E26" s="19">
        <f>IF(B26="","",E25+IF(C26="Retrait partiel",-B26,B26))</f>
      </c>
    </row>
    <row r="27" ht="18" customHeight="1" spans="1:5" x14ac:dyDescent="0.25">
      <c r="A27" s="20"/>
      <c r="B27" s="21"/>
      <c r="C27" s="22" t="s">
        <v>29</v>
      </c>
      <c r="D27" s="23" t="s">
        <v>29</v>
      </c>
      <c r="E27" s="19">
        <f>IF(B27="","",E26+IF(C27="Retrait partiel",-B27,B27))</f>
      </c>
    </row>
    <row r="28" ht="18" customHeight="1" spans="1:5" x14ac:dyDescent="0.25">
      <c r="A28" s="15"/>
      <c r="B28" s="16"/>
      <c r="C28" s="17" t="s">
        <v>29</v>
      </c>
      <c r="D28" s="18" t="s">
        <v>29</v>
      </c>
      <c r="E28" s="19">
        <f>IF(B28="","",E27+IF(C28="Retrait partiel",-B28,B28))</f>
      </c>
    </row>
    <row r="29" ht="18" customHeight="1" spans="1:5" x14ac:dyDescent="0.25">
      <c r="A29" s="20"/>
      <c r="B29" s="21"/>
      <c r="C29" s="22" t="s">
        <v>29</v>
      </c>
      <c r="D29" s="23" t="s">
        <v>29</v>
      </c>
      <c r="E29" s="19">
        <f>IF(B29="","",E28+IF(C29="Retrait partiel",-B29,B29))</f>
      </c>
    </row>
    <row r="30" ht="18" customHeight="1" spans="1:5" x14ac:dyDescent="0.25">
      <c r="A30" s="15"/>
      <c r="B30" s="16"/>
      <c r="C30" s="17" t="s">
        <v>29</v>
      </c>
      <c r="D30" s="18" t="s">
        <v>29</v>
      </c>
      <c r="E30" s="19">
        <f>IF(B30="","",E29+IF(C30="Retrait partiel",-B30,B30))</f>
      </c>
    </row>
    <row r="31" ht="18" customHeight="1" spans="1:5" x14ac:dyDescent="0.25">
      <c r="A31" s="20"/>
      <c r="B31" s="21"/>
      <c r="C31" s="22" t="s">
        <v>29</v>
      </c>
      <c r="D31" s="23" t="s">
        <v>29</v>
      </c>
      <c r="E31" s="19">
        <f>IF(B31="","",E30+IF(C31="Retrait partiel",-B31,B31))</f>
      </c>
    </row>
    <row r="32" ht="18" customHeight="1" spans="1:5" x14ac:dyDescent="0.25">
      <c r="A32" s="15"/>
      <c r="B32" s="16"/>
      <c r="C32" s="17" t="s">
        <v>29</v>
      </c>
      <c r="D32" s="18" t="s">
        <v>29</v>
      </c>
      <c r="E32" s="19">
        <f>IF(B32="","",E31+IF(C32="Retrait partiel",-B32,B32))</f>
      </c>
    </row>
    <row r="33" ht="18" customHeight="1" spans="1:5" x14ac:dyDescent="0.25">
      <c r="A33" s="20"/>
      <c r="B33" s="21"/>
      <c r="C33" s="22" t="s">
        <v>29</v>
      </c>
      <c r="D33" s="23" t="s">
        <v>29</v>
      </c>
      <c r="E33" s="19">
        <f>IF(B33="","",E32+IF(C33="Retrait partiel",-B33,B33))</f>
      </c>
    </row>
    <row r="34" ht="18" customHeight="1" spans="1:5" x14ac:dyDescent="0.25">
      <c r="A34" s="15"/>
      <c r="B34" s="16"/>
      <c r="C34" s="17" t="s">
        <v>29</v>
      </c>
      <c r="D34" s="18" t="s">
        <v>29</v>
      </c>
      <c r="E34" s="19">
        <f>IF(B34="","",E33+IF(C34="Retrait partiel",-B34,B34))</f>
      </c>
    </row>
    <row r="35" ht="18" customHeight="1" spans="1:5" x14ac:dyDescent="0.25">
      <c r="A35" s="20"/>
      <c r="B35" s="21"/>
      <c r="C35" s="22" t="s">
        <v>29</v>
      </c>
      <c r="D35" s="23" t="s">
        <v>29</v>
      </c>
      <c r="E35" s="19">
        <f>IF(B35="","",E34+IF(C35="Retrait partiel",-B35,B35))</f>
      </c>
    </row>
    <row r="36" ht="18" customHeight="1" spans="1:5" x14ac:dyDescent="0.25">
      <c r="A36" s="15"/>
      <c r="B36" s="16"/>
      <c r="C36" s="17" t="s">
        <v>29</v>
      </c>
      <c r="D36" s="18" t="s">
        <v>29</v>
      </c>
      <c r="E36" s="19">
        <f>IF(B36="","",E35+IF(C36="Retrait partiel",-B36,B36))</f>
      </c>
    </row>
    <row r="37" ht="18" customHeight="1" spans="1:5" x14ac:dyDescent="0.25">
      <c r="A37" s="20"/>
      <c r="B37" s="21"/>
      <c r="C37" s="22" t="s">
        <v>29</v>
      </c>
      <c r="D37" s="23" t="s">
        <v>29</v>
      </c>
      <c r="E37" s="19">
        <f>IF(B37="","",E36+IF(C37="Retrait partiel",-B37,B37))</f>
      </c>
    </row>
    <row r="38" ht="18" customHeight="1" spans="1:5" x14ac:dyDescent="0.25">
      <c r="A38" s="15"/>
      <c r="B38" s="16"/>
      <c r="C38" s="17" t="s">
        <v>29</v>
      </c>
      <c r="D38" s="18" t="s">
        <v>29</v>
      </c>
      <c r="E38" s="19">
        <f>IF(B38="","",E37+IF(C38="Retrait partiel",-B38,B38))</f>
      </c>
    </row>
    <row r="39" ht="18" customHeight="1" spans="1:5" x14ac:dyDescent="0.25">
      <c r="A39" s="20"/>
      <c r="B39" s="21"/>
      <c r="C39" s="22" t="s">
        <v>29</v>
      </c>
      <c r="D39" s="23" t="s">
        <v>29</v>
      </c>
      <c r="E39" s="19">
        <f>IF(B39="","",E38+IF(C39="Retrait partiel",-B39,B39))</f>
      </c>
    </row>
    <row r="40" ht="18" customHeight="1" spans="1:5" x14ac:dyDescent="0.25">
      <c r="A40" s="15"/>
      <c r="B40" s="16"/>
      <c r="C40" s="17" t="s">
        <v>29</v>
      </c>
      <c r="D40" s="18" t="s">
        <v>29</v>
      </c>
      <c r="E40" s="19">
        <f>IF(B40="","",E39+IF(C40="Retrait partiel",-B40,B40))</f>
      </c>
    </row>
    <row r="41" ht="18" customHeight="1" spans="1:5" x14ac:dyDescent="0.25">
      <c r="A41" s="20"/>
      <c r="B41" s="21"/>
      <c r="C41" s="22" t="s">
        <v>29</v>
      </c>
      <c r="D41" s="23" t="s">
        <v>29</v>
      </c>
      <c r="E41" s="19">
        <f>IF(B41="","",E40+IF(C41="Retrait partiel",-B41,B41))</f>
      </c>
    </row>
    <row r="42" ht="18" customHeight="1" spans="1:5" x14ac:dyDescent="0.25">
      <c r="A42" s="15"/>
      <c r="B42" s="16"/>
      <c r="C42" s="17" t="s">
        <v>29</v>
      </c>
      <c r="D42" s="18" t="s">
        <v>29</v>
      </c>
      <c r="E42" s="19">
        <f>IF(B42="","",E41+IF(C42="Retrait partiel",-B42,B42))</f>
      </c>
    </row>
    <row r="43" ht="18" customHeight="1" spans="1:5" x14ac:dyDescent="0.25">
      <c r="A43" s="20"/>
      <c r="B43" s="21"/>
      <c r="C43" s="22" t="s">
        <v>29</v>
      </c>
      <c r="D43" s="23" t="s">
        <v>29</v>
      </c>
      <c r="E43" s="19">
        <f>IF(B43="","",E42+IF(C43="Retrait partiel",-B43,B43))</f>
      </c>
    </row>
    <row r="44" ht="18" customHeight="1" spans="1:5" x14ac:dyDescent="0.25">
      <c r="A44" s="15"/>
      <c r="B44" s="16"/>
      <c r="C44" s="17" t="s">
        <v>29</v>
      </c>
      <c r="D44" s="18" t="s">
        <v>29</v>
      </c>
      <c r="E44" s="19">
        <f>IF(B44="","",E43+IF(C44="Retrait partiel",-B44,B44))</f>
      </c>
    </row>
    <row r="45" ht="18" customHeight="1" spans="1:5" x14ac:dyDescent="0.25">
      <c r="A45" s="20"/>
      <c r="B45" s="21"/>
      <c r="C45" s="22" t="s">
        <v>29</v>
      </c>
      <c r="D45" s="23" t="s">
        <v>29</v>
      </c>
      <c r="E45" s="19">
        <f>IF(B45="","",E44+IF(C45="Retrait partiel",-B45,B45))</f>
      </c>
    </row>
    <row r="46" ht="18" customHeight="1" spans="1:5" x14ac:dyDescent="0.25">
      <c r="A46" s="15"/>
      <c r="B46" s="16"/>
      <c r="C46" s="17" t="s">
        <v>29</v>
      </c>
      <c r="D46" s="18" t="s">
        <v>29</v>
      </c>
      <c r="E46" s="19">
        <f>IF(B46="","",E45+IF(C46="Retrait partiel",-B46,B46))</f>
      </c>
    </row>
    <row r="47" ht="18" customHeight="1" spans="1:5" x14ac:dyDescent="0.25">
      <c r="A47" s="20"/>
      <c r="B47" s="21"/>
      <c r="C47" s="22" t="s">
        <v>29</v>
      </c>
      <c r="D47" s="23" t="s">
        <v>29</v>
      </c>
      <c r="E47" s="19">
        <f>IF(B47="","",E46+IF(C47="Retrait partiel",-B47,B47))</f>
      </c>
    </row>
    <row r="48" ht="18" customHeight="1" spans="1:5" x14ac:dyDescent="0.25">
      <c r="A48" s="15"/>
      <c r="B48" s="16"/>
      <c r="C48" s="17" t="s">
        <v>29</v>
      </c>
      <c r="D48" s="18" t="s">
        <v>29</v>
      </c>
      <c r="E48" s="19">
        <f>IF(B48="","",E47+IF(C48="Retrait partiel",-B48,B48))</f>
      </c>
    </row>
    <row r="49" ht="18" customHeight="1" spans="1:5" x14ac:dyDescent="0.25">
      <c r="A49" s="20"/>
      <c r="B49" s="21"/>
      <c r="C49" s="22" t="s">
        <v>29</v>
      </c>
      <c r="D49" s="23" t="s">
        <v>29</v>
      </c>
      <c r="E49" s="19">
        <f>IF(B49="","",E48+IF(C49="Retrait partiel",-B49,B49))</f>
      </c>
    </row>
    <row r="50" ht="18" customHeight="1" spans="1:5" x14ac:dyDescent="0.25">
      <c r="A50" s="15"/>
      <c r="B50" s="16"/>
      <c r="C50" s="17" t="s">
        <v>29</v>
      </c>
      <c r="D50" s="18" t="s">
        <v>29</v>
      </c>
      <c r="E50" s="19">
        <f>IF(B50="","",E49+IF(C50="Retrait partiel",-B50,B50))</f>
      </c>
    </row>
    <row r="51" ht="18" customHeight="1" spans="1:5" x14ac:dyDescent="0.25">
      <c r="A51" s="20"/>
      <c r="B51" s="21"/>
      <c r="C51" s="22" t="s">
        <v>29</v>
      </c>
      <c r="D51" s="23" t="s">
        <v>29</v>
      </c>
      <c r="E51" s="19">
        <f>IF(B51="","",E50+IF(C51="Retrait partiel",-B51,B51))</f>
      </c>
    </row>
    <row r="52" ht="18" customHeight="1" spans="1:5" x14ac:dyDescent="0.25">
      <c r="A52" s="15"/>
      <c r="B52" s="16"/>
      <c r="C52" s="17" t="s">
        <v>29</v>
      </c>
      <c r="D52" s="18" t="s">
        <v>29</v>
      </c>
      <c r="E52" s="19">
        <f>IF(B52="","",E51+IF(C52="Retrait partiel",-B52,B52))</f>
      </c>
    </row>
    <row r="53" ht="18" customHeight="1" spans="1:5" x14ac:dyDescent="0.25">
      <c r="A53" s="20"/>
      <c r="B53" s="21"/>
      <c r="C53" s="22" t="s">
        <v>29</v>
      </c>
      <c r="D53" s="23" t="s">
        <v>29</v>
      </c>
      <c r="E53" s="19">
        <f>IF(B53="","",E52+IF(C53="Retrait partiel",-B53,B53))</f>
      </c>
    </row>
    <row r="54" ht="18" customHeight="1" spans="1:5" x14ac:dyDescent="0.25">
      <c r="A54" s="15"/>
      <c r="B54" s="16"/>
      <c r="C54" s="17" t="s">
        <v>29</v>
      </c>
      <c r="D54" s="18" t="s">
        <v>29</v>
      </c>
      <c r="E54" s="19">
        <f>IF(B54="","",E53+IF(C54="Retrait partiel",-B54,B54))</f>
      </c>
    </row>
    <row r="55" ht="18" customHeight="1" spans="1:5" x14ac:dyDescent="0.25">
      <c r="A55" s="20"/>
      <c r="B55" s="21"/>
      <c r="C55" s="22" t="s">
        <v>29</v>
      </c>
      <c r="D55" s="23" t="s">
        <v>29</v>
      </c>
      <c r="E55" s="19">
        <f>IF(B55="","",E54+IF(C55="Retrait partiel",-B55,B55))</f>
      </c>
    </row>
    <row r="56" ht="18" customHeight="1" spans="1:5" x14ac:dyDescent="0.25">
      <c r="A56" s="15"/>
      <c r="B56" s="16"/>
      <c r="C56" s="17" t="s">
        <v>29</v>
      </c>
      <c r="D56" s="18" t="s">
        <v>29</v>
      </c>
      <c r="E56" s="19">
        <f>IF(B56="","",E55+IF(C56="Retrait partiel",-B56,B56))</f>
      </c>
    </row>
    <row r="57" ht="18" customHeight="1" spans="1:5" x14ac:dyDescent="0.25">
      <c r="A57" s="20"/>
      <c r="B57" s="21"/>
      <c r="C57" s="22" t="s">
        <v>29</v>
      </c>
      <c r="D57" s="23" t="s">
        <v>29</v>
      </c>
      <c r="E57" s="19">
        <f>IF(B57="","",E56+IF(C57="Retrait partiel",-B57,B57))</f>
      </c>
    </row>
    <row r="59" ht="14" customHeight="1" spans="1:1" x14ac:dyDescent="0.25">
      <c r="A59" s="24" t="s">
        <v>30</v>
      </c>
    </row>
    <row r="63" ht="16" customHeight="1" spans="1:1" x14ac:dyDescent="0.25">
      <c r="A63" s="7" t="s">
        <v>31</v>
      </c>
    </row>
    <row r="64" ht="16" customHeight="1" spans="1:1" x14ac:dyDescent="0.25">
      <c r="A64" s="25" t="s">
        <v>32</v>
      </c>
    </row>
  </sheetData>
  <sheetProtection sheet="1" formatCells="0" formatColumns="0" formatRows="0" insertColumns="0" insertRows="0" deleteColumns="0" deleteRows="0" sort="0" autoFilter="0"/>
  <mergeCells count="4">
    <mergeCell ref="C5:E5"/>
    <mergeCell ref="C6:E6"/>
    <mergeCell ref="C7:E7"/>
    <mergeCell ref="C8:E8"/>
  </mergeCells>
  <conditionalFormatting sqref="B15">
    <cfRule type="cellIs" dxfId="0" priority="1" operator="lessThan">
      <formula>0</formula>
    </cfRule>
  </conditionalFormatting>
  <conditionalFormatting sqref="E18:E57">
    <cfRule type="dataBar" priority="1">
      <dataBar>
        <cfvo type="num" val="0"/>
        <cfvo type="max"/>
        <color rgb="FF059669"/>
      </dataBar>
      <extLst>
        <ext xmlns:x14="http://schemas.microsoft.com/office/spreadsheetml/2009/9/main" uri="{B025F937-C7B1-47D3-B67F-A62EFF666E3E}">
          <x14:id>{B7B714BD-9111-4EED-A91F-0B561C7AFA8E}</x14:id>
        </ext>
      </extLst>
    </cfRule>
  </conditionalFormatting>
  <dataValidations count="1">
    <dataValidation type="list" allowBlank="1" showErrorMessage="1" errorTitle="Type invalide" error="Choisis un type dans la liste." sqref="C18:C57">
      <formula1>"Versement volontaire,Intéressement/participation,Abondement employeur,Transfert entrant,Retrait partiel"</formula1>
    </dataValidation>
  </dataValidations>
  <hyperlinks>
    <hyperlink ref="A63" r:id="rId1"/>
    <hyperlink ref="A64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7B714BD-9111-4EED-A91F-0B561C7AFA8E}">
            <x14:dataBar minLength="0" maxLength="100">
              <x14:cfvo type="num">
                <xm:f>0</xm:f>
              </x14:cfvo>
              <x14:cfvo type="max"/>
            </x14:dataBar>
          </x14:cfRule>
          <xm:sqref>E18:E57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 showGridLines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6" width="18" customWidth="1"/>
  </cols>
  <sheetData>
    <row r="1" ht="30" customHeight="1" spans="1:1" x14ac:dyDescent="0.25">
      <c r="A1" s="1" t="s">
        <v>33</v>
      </c>
    </row>
    <row r="2" ht="16" customHeight="1" spans="1:1" x14ac:dyDescent="0.25">
      <c r="A2" s="2" t="s">
        <v>34</v>
      </c>
    </row>
    <row r="4" ht="28" customHeight="1" spans="1:6" x14ac:dyDescent="0.25">
      <c r="A4" s="14" t="s">
        <v>35</v>
      </c>
      <c r="B4" s="14" t="s">
        <v>36</v>
      </c>
      <c r="C4" s="14" t="s">
        <v>37</v>
      </c>
      <c r="D4" s="14" t="s">
        <v>38</v>
      </c>
      <c r="E4" s="14" t="s">
        <v>39</v>
      </c>
      <c r="F4" s="14" t="s">
        <v>40</v>
      </c>
    </row>
    <row r="5" ht="18" customHeight="1" spans="1:6" x14ac:dyDescent="0.25">
      <c r="A5" s="26">
        <v>2022</v>
      </c>
      <c r="B5" s="27">
        <v>3600</v>
      </c>
      <c r="C5" s="27">
        <v>5000</v>
      </c>
      <c r="D5" s="27">
        <v>213</v>
      </c>
      <c r="E5" s="19">
        <v>8813</v>
      </c>
      <c r="F5" s="27">
        <v>1080</v>
      </c>
    </row>
    <row r="6" ht="18" customHeight="1" spans="1:6" x14ac:dyDescent="0.25">
      <c r="A6" s="26">
        <v>2023</v>
      </c>
      <c r="B6" s="28">
        <v>5400</v>
      </c>
      <c r="C6" s="28">
        <v>8813</v>
      </c>
      <c r="D6" s="28">
        <v>564</v>
      </c>
      <c r="E6" s="19">
        <v>14777</v>
      </c>
      <c r="F6" s="28">
        <v>1620</v>
      </c>
    </row>
    <row r="7" ht="18" customHeight="1" spans="1:6" x14ac:dyDescent="0.25">
      <c r="A7" s="26">
        <v>2024</v>
      </c>
      <c r="B7" s="27">
        <v>6000</v>
      </c>
      <c r="C7" s="27">
        <v>14777</v>
      </c>
      <c r="D7" s="27">
        <v>831</v>
      </c>
      <c r="E7" s="19">
        <v>21608</v>
      </c>
      <c r="F7" s="27">
        <v>1800</v>
      </c>
    </row>
    <row r="8" ht="18" customHeight="1" spans="1:6" x14ac:dyDescent="0.25">
      <c r="A8" s="26">
        <v>2025</v>
      </c>
      <c r="B8" s="28">
        <v>6600</v>
      </c>
      <c r="C8" s="28">
        <v>21608</v>
      </c>
      <c r="D8" s="28">
        <v>1129</v>
      </c>
      <c r="E8" s="19">
        <v>29337</v>
      </c>
      <c r="F8" s="28">
        <v>1980</v>
      </c>
    </row>
    <row r="9" ht="18" customHeight="1" spans="1:6" x14ac:dyDescent="0.25">
      <c r="A9" s="26">
        <v>2026</v>
      </c>
      <c r="B9" s="27">
        <v>9800</v>
      </c>
      <c r="C9" s="27">
        <v>29337</v>
      </c>
      <c r="D9" s="27">
        <v>1654</v>
      </c>
      <c r="E9" s="19">
        <v>40791</v>
      </c>
      <c r="F9" s="27">
        <v>2940</v>
      </c>
    </row>
    <row r="10" ht="18" customHeight="1" spans="1:6" x14ac:dyDescent="0.25">
      <c r="A10" s="26">
        <v>2027</v>
      </c>
      <c r="B10" s="28"/>
      <c r="C10" s="28"/>
      <c r="D10" s="28"/>
      <c r="E10" s="28"/>
      <c r="F10" s="28"/>
    </row>
    <row r="11" ht="18" customHeight="1" spans="1:6" x14ac:dyDescent="0.25">
      <c r="A11" s="26">
        <v>2028</v>
      </c>
      <c r="B11" s="27"/>
      <c r="C11" s="27"/>
      <c r="D11" s="27"/>
      <c r="E11" s="27"/>
      <c r="F11" s="27"/>
    </row>
    <row r="12" ht="18" customHeight="1" spans="1:6" x14ac:dyDescent="0.25">
      <c r="A12" s="26">
        <v>2029</v>
      </c>
      <c r="B12" s="28"/>
      <c r="C12" s="28"/>
      <c r="D12" s="28"/>
      <c r="E12" s="28"/>
      <c r="F12" s="28"/>
    </row>
    <row r="13" ht="18" customHeight="1" spans="1:6" x14ac:dyDescent="0.25">
      <c r="A13" s="26">
        <v>2030</v>
      </c>
      <c r="B13" s="27"/>
      <c r="C13" s="27"/>
      <c r="D13" s="27"/>
      <c r="E13" s="27"/>
      <c r="F13" s="27"/>
    </row>
    <row r="14" ht="18" customHeight="1" spans="1:6" x14ac:dyDescent="0.25">
      <c r="A14" s="26">
        <v>2031</v>
      </c>
      <c r="B14" s="28"/>
      <c r="C14" s="28"/>
      <c r="D14" s="28"/>
      <c r="E14" s="28"/>
      <c r="F14" s="28"/>
    </row>
    <row r="15" ht="18" customHeight="1" spans="1:6" x14ac:dyDescent="0.25">
      <c r="A15" s="26">
        <v>2032</v>
      </c>
      <c r="B15" s="27"/>
      <c r="C15" s="27"/>
      <c r="D15" s="27"/>
      <c r="E15" s="27"/>
      <c r="F15" s="27"/>
    </row>
    <row r="16" ht="18" customHeight="1" spans="1:6" x14ac:dyDescent="0.25">
      <c r="A16" s="26">
        <v>2033</v>
      </c>
      <c r="B16" s="28"/>
      <c r="C16" s="28"/>
      <c r="D16" s="28"/>
      <c r="E16" s="28"/>
      <c r="F16" s="28"/>
    </row>
    <row r="17" ht="18" customHeight="1" spans="1:6" x14ac:dyDescent="0.25">
      <c r="A17" s="26">
        <v>2034</v>
      </c>
      <c r="B17" s="27"/>
      <c r="C17" s="27"/>
      <c r="D17" s="27"/>
      <c r="E17" s="27"/>
      <c r="F17" s="27"/>
    </row>
    <row r="18" ht="18" customHeight="1" spans="1:6" x14ac:dyDescent="0.25">
      <c r="A18" s="26">
        <v>2035</v>
      </c>
      <c r="B18" s="28"/>
      <c r="C18" s="28"/>
      <c r="D18" s="28"/>
      <c r="E18" s="28"/>
      <c r="F18" s="28"/>
    </row>
    <row r="19" ht="18" customHeight="1" spans="1:6" x14ac:dyDescent="0.25">
      <c r="A19" s="26">
        <v>2036</v>
      </c>
      <c r="B19" s="27"/>
      <c r="C19" s="27"/>
      <c r="D19" s="27"/>
      <c r="E19" s="27"/>
      <c r="F19" s="27"/>
    </row>
    <row r="20" ht="18" customHeight="1" spans="1:6" x14ac:dyDescent="0.25">
      <c r="A20" s="26">
        <v>2037</v>
      </c>
      <c r="B20" s="28"/>
      <c r="C20" s="28"/>
      <c r="D20" s="28"/>
      <c r="E20" s="28"/>
      <c r="F20" s="28"/>
    </row>
    <row r="21" ht="18" customHeight="1" spans="1:6" x14ac:dyDescent="0.25">
      <c r="A21" s="26">
        <v>2038</v>
      </c>
      <c r="B21" s="27"/>
      <c r="C21" s="27"/>
      <c r="D21" s="27"/>
      <c r="E21" s="27"/>
      <c r="F21" s="27"/>
    </row>
    <row r="22" ht="18" customHeight="1" spans="1:6" x14ac:dyDescent="0.25">
      <c r="A22" s="26">
        <v>2039</v>
      </c>
      <c r="B22" s="28"/>
      <c r="C22" s="28"/>
      <c r="D22" s="28"/>
      <c r="E22" s="28"/>
      <c r="F22" s="28"/>
    </row>
    <row r="23" ht="18" customHeight="1" spans="1:6" x14ac:dyDescent="0.25">
      <c r="A23" s="26">
        <v>2040</v>
      </c>
      <c r="B23" s="27"/>
      <c r="C23" s="27"/>
      <c r="D23" s="27"/>
      <c r="E23" s="27"/>
      <c r="F23" s="27"/>
    </row>
    <row r="24" ht="18" customHeight="1" spans="1:6" x14ac:dyDescent="0.25">
      <c r="A24" s="26">
        <v>2041</v>
      </c>
      <c r="B24" s="28"/>
      <c r="C24" s="28"/>
      <c r="D24" s="28"/>
      <c r="E24" s="28"/>
      <c r="F24" s="28"/>
    </row>
    <row r="25" ht="18" customHeight="1" spans="1:6" x14ac:dyDescent="0.25">
      <c r="A25" s="26">
        <v>2042</v>
      </c>
      <c r="B25" s="27"/>
      <c r="C25" s="27"/>
      <c r="D25" s="27"/>
      <c r="E25" s="27"/>
      <c r="F25" s="27"/>
    </row>
    <row r="26" ht="18" customHeight="1" spans="1:6" x14ac:dyDescent="0.25">
      <c r="A26" s="26">
        <v>2043</v>
      </c>
      <c r="B26" s="28"/>
      <c r="C26" s="28"/>
      <c r="D26" s="28"/>
      <c r="E26" s="28"/>
      <c r="F26" s="28"/>
    </row>
    <row r="27" ht="18" customHeight="1" spans="1:6" x14ac:dyDescent="0.25">
      <c r="A27" s="26">
        <v>2044</v>
      </c>
      <c r="B27" s="27"/>
      <c r="C27" s="27"/>
      <c r="D27" s="27"/>
      <c r="E27" s="27"/>
      <c r="F27" s="27"/>
    </row>
    <row r="28" ht="18" customHeight="1" spans="1:6" x14ac:dyDescent="0.25">
      <c r="A28" s="26">
        <v>2045</v>
      </c>
      <c r="B28" s="28"/>
      <c r="C28" s="28"/>
      <c r="D28" s="28"/>
      <c r="E28" s="28"/>
      <c r="F28" s="28"/>
    </row>
    <row r="29" ht="18" customHeight="1" spans="1:6" x14ac:dyDescent="0.25">
      <c r="A29" s="26">
        <v>2046</v>
      </c>
      <c r="B29" s="27"/>
      <c r="C29" s="27"/>
      <c r="D29" s="27"/>
      <c r="E29" s="27"/>
      <c r="F29" s="27"/>
    </row>
    <row r="30" ht="18" customHeight="1" spans="1:6" x14ac:dyDescent="0.25">
      <c r="A30" s="26">
        <v>2047</v>
      </c>
      <c r="B30" s="28"/>
      <c r="C30" s="28"/>
      <c r="D30" s="28"/>
      <c r="E30" s="28"/>
      <c r="F30" s="28"/>
    </row>
    <row r="31" ht="18" customHeight="1" spans="1:6" x14ac:dyDescent="0.25">
      <c r="A31" s="26">
        <v>2048</v>
      </c>
      <c r="B31" s="27"/>
      <c r="C31" s="27"/>
      <c r="D31" s="27"/>
      <c r="E31" s="27"/>
      <c r="F31" s="27"/>
    </row>
    <row r="32" ht="18" customHeight="1" spans="1:6" x14ac:dyDescent="0.25">
      <c r="A32" s="26">
        <v>2049</v>
      </c>
      <c r="B32" s="28"/>
      <c r="C32" s="28"/>
      <c r="D32" s="28"/>
      <c r="E32" s="28"/>
      <c r="F32" s="28"/>
    </row>
    <row r="33" ht="18" customHeight="1" spans="1:6" x14ac:dyDescent="0.25">
      <c r="A33" s="26">
        <v>2050</v>
      </c>
      <c r="B33" s="27"/>
      <c r="C33" s="27"/>
      <c r="D33" s="27"/>
      <c r="E33" s="27"/>
      <c r="F33" s="27"/>
    </row>
    <row r="34" ht="18" customHeight="1" spans="1:6" x14ac:dyDescent="0.25">
      <c r="A34" s="26">
        <v>2051</v>
      </c>
      <c r="B34" s="28"/>
      <c r="C34" s="28"/>
      <c r="D34" s="28"/>
      <c r="E34" s="28"/>
      <c r="F34" s="28"/>
    </row>
    <row r="38" ht="16" customHeight="1" spans="1:1" x14ac:dyDescent="0.25">
      <c r="A38" s="7" t="s">
        <v>31</v>
      </c>
    </row>
    <row r="39" ht="16" customHeight="1" spans="1:1" x14ac:dyDescent="0.25">
      <c r="A39" s="25" t="s">
        <v>32</v>
      </c>
    </row>
  </sheetData>
  <conditionalFormatting sqref="E5:E34">
    <cfRule type="dataBar" priority="1">
      <dataBar>
        <cfvo type="num" val="0"/>
        <cfvo type="max"/>
        <color rgb="FF059669"/>
      </dataBar>
      <extLst>
        <ext xmlns:x14="http://schemas.microsoft.com/office/spreadsheetml/2009/9/main" uri="{B025F937-C7B1-47D3-B67F-A62EFF666E3E}">
          <x14:id>{45BA86D0-DBD9-4AB5-8DE2-66551E1019F3}</x14:id>
        </ext>
      </extLst>
    </cfRule>
  </conditionalFormatting>
  <hyperlinks>
    <hyperlink ref="A38" r:id="rId1"/>
    <hyperlink ref="A39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BA86D0-DBD9-4AB5-8DE2-66551E1019F3}">
            <x14:dataBar minLength="0" maxLength="100">
              <x14:cfvo type="num">
                <xm:f>0</xm:f>
              </x14:cfvo>
              <x14:cfvo type="max"/>
            </x14:dataBar>
          </x14:cfRule>
          <xm:sqref>E5:E34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Suivi PER</vt:lpstr>
      <vt:lpstr>Synthèse annuelle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2026-06-16T13:54:35Z</dcterms:created>
  <dcterms:modified xsi:type="dcterms:W3CDTF">2026-06-16T13:54:35Z</dcterms:modified>
</cp:coreProperties>
</file>